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E8FD" lockStructure="1"/>
  <bookViews>
    <workbookView xWindow="-12" yWindow="4500" windowWidth="12504" windowHeight="4536" tabRatio="427"/>
  </bookViews>
  <sheets>
    <sheet name="Fragebogen " sheetId="2" r:id="rId1"/>
    <sheet name="Auswertung" sheetId="4" r:id="rId2"/>
    <sheet name="Berechnung" sheetId="3" state="hidden" r:id="rId3"/>
  </sheets>
  <definedNames>
    <definedName name="_xlnm.Print_Area" localSheetId="2">Berechnung!$A$1:$G$51</definedName>
    <definedName name="_xlnm.Print_Area" localSheetId="0">'Fragebogen '!$A$1:$F$55</definedName>
    <definedName name="_xlnm.Print_Titles" localSheetId="1">Auswertung!#REF!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8" i="3" l="1"/>
  <c r="S45" i="3"/>
  <c r="S35" i="3"/>
  <c r="S28" i="3"/>
  <c r="S21" i="3"/>
  <c r="S11" i="3"/>
  <c r="S7" i="3"/>
  <c r="S1" i="3"/>
  <c r="C50" i="3"/>
  <c r="M50" i="3" s="1"/>
  <c r="D50" i="3"/>
  <c r="N50" i="3" s="1"/>
  <c r="E50" i="3"/>
  <c r="F50" i="3"/>
  <c r="P50" i="3" s="1"/>
  <c r="G50" i="3"/>
  <c r="Q50" i="3" s="1"/>
  <c r="C51" i="3"/>
  <c r="M51" i="3" s="1"/>
  <c r="D51" i="3"/>
  <c r="N51" i="3" s="1"/>
  <c r="E51" i="3"/>
  <c r="O51" i="3" s="1"/>
  <c r="F51" i="3"/>
  <c r="P51" i="3" s="1"/>
  <c r="G51" i="3"/>
  <c r="Q51" i="3" s="1"/>
  <c r="G49" i="3"/>
  <c r="Q49" i="3" s="1"/>
  <c r="F49" i="3"/>
  <c r="P49" i="3" s="1"/>
  <c r="E49" i="3"/>
  <c r="O49" i="3" s="1"/>
  <c r="D49" i="3"/>
  <c r="N49" i="3" s="1"/>
  <c r="C49" i="3"/>
  <c r="M49" i="3" s="1"/>
  <c r="C47" i="3"/>
  <c r="M47" i="3" s="1"/>
  <c r="D47" i="3"/>
  <c r="N47" i="3" s="1"/>
  <c r="E47" i="3"/>
  <c r="O47" i="3" s="1"/>
  <c r="F47" i="3"/>
  <c r="G47" i="3"/>
  <c r="Q47" i="3" s="1"/>
  <c r="G46" i="3"/>
  <c r="Q46" i="3" s="1"/>
  <c r="F46" i="3"/>
  <c r="P46" i="3" s="1"/>
  <c r="E46" i="3"/>
  <c r="D46" i="3"/>
  <c r="N46" i="3" s="1"/>
  <c r="C46" i="3"/>
  <c r="M46" i="3" s="1"/>
  <c r="C37" i="3"/>
  <c r="M37" i="3" s="1"/>
  <c r="D37" i="3"/>
  <c r="N37" i="3" s="1"/>
  <c r="E37" i="3"/>
  <c r="F37" i="3"/>
  <c r="P37" i="3" s="1"/>
  <c r="G37" i="3"/>
  <c r="Q37" i="3" s="1"/>
  <c r="C38" i="3"/>
  <c r="M38" i="3" s="1"/>
  <c r="D38" i="3"/>
  <c r="N38" i="3" s="1"/>
  <c r="E38" i="3"/>
  <c r="O38" i="3" s="1"/>
  <c r="F38" i="3"/>
  <c r="P38" i="3" s="1"/>
  <c r="G38" i="3"/>
  <c r="Q38" i="3" s="1"/>
  <c r="C39" i="3"/>
  <c r="M39" i="3" s="1"/>
  <c r="D39" i="3"/>
  <c r="N39" i="3" s="1"/>
  <c r="E39" i="3"/>
  <c r="O39" i="3" s="1"/>
  <c r="F39" i="3"/>
  <c r="P39" i="3" s="1"/>
  <c r="G39" i="3"/>
  <c r="Q39" i="3" s="1"/>
  <c r="C40" i="3"/>
  <c r="M40" i="3" s="1"/>
  <c r="D40" i="3"/>
  <c r="N40" i="3" s="1"/>
  <c r="E40" i="3"/>
  <c r="O40" i="3" s="1"/>
  <c r="F40" i="3"/>
  <c r="G40" i="3"/>
  <c r="C41" i="3"/>
  <c r="M41" i="3" s="1"/>
  <c r="D41" i="3"/>
  <c r="N41" i="3" s="1"/>
  <c r="E41" i="3"/>
  <c r="O41" i="3" s="1"/>
  <c r="F41" i="3"/>
  <c r="P41" i="3" s="1"/>
  <c r="G41" i="3"/>
  <c r="Q41" i="3" s="1"/>
  <c r="C42" i="3"/>
  <c r="M42" i="3" s="1"/>
  <c r="D42" i="3"/>
  <c r="N42" i="3" s="1"/>
  <c r="E42" i="3"/>
  <c r="O42" i="3" s="1"/>
  <c r="F42" i="3"/>
  <c r="P42" i="3" s="1"/>
  <c r="G42" i="3"/>
  <c r="Q42" i="3" s="1"/>
  <c r="C43" i="3"/>
  <c r="M43" i="3" s="1"/>
  <c r="D43" i="3"/>
  <c r="N43" i="3" s="1"/>
  <c r="E43" i="3"/>
  <c r="O43" i="3" s="1"/>
  <c r="F43" i="3"/>
  <c r="P43" i="3" s="1"/>
  <c r="G43" i="3"/>
  <c r="C44" i="3"/>
  <c r="M44" i="3" s="1"/>
  <c r="D44" i="3"/>
  <c r="N44" i="3" s="1"/>
  <c r="E44" i="3"/>
  <c r="O44" i="3" s="1"/>
  <c r="F44" i="3"/>
  <c r="P44" i="3" s="1"/>
  <c r="G44" i="3"/>
  <c r="Q44" i="3" s="1"/>
  <c r="G36" i="3"/>
  <c r="Q36" i="3" s="1"/>
  <c r="F36" i="3"/>
  <c r="P36" i="3" s="1"/>
  <c r="E36" i="3"/>
  <c r="O36" i="3" s="1"/>
  <c r="D36" i="3"/>
  <c r="N36" i="3" s="1"/>
  <c r="C36" i="3"/>
  <c r="M36" i="3" s="1"/>
  <c r="C30" i="3"/>
  <c r="D30" i="3"/>
  <c r="N30" i="3" s="1"/>
  <c r="E30" i="3"/>
  <c r="O30" i="3" s="1"/>
  <c r="F30" i="3"/>
  <c r="P30" i="3" s="1"/>
  <c r="G30" i="3"/>
  <c r="Q30" i="3" s="1"/>
  <c r="C31" i="3"/>
  <c r="D31" i="3"/>
  <c r="N31" i="3" s="1"/>
  <c r="E31" i="3"/>
  <c r="O31" i="3" s="1"/>
  <c r="F31" i="3"/>
  <c r="P31" i="3" s="1"/>
  <c r="G31" i="3"/>
  <c r="Q31" i="3" s="1"/>
  <c r="C32" i="3"/>
  <c r="M32" i="3" s="1"/>
  <c r="D32" i="3"/>
  <c r="N32" i="3" s="1"/>
  <c r="E32" i="3"/>
  <c r="O32" i="3" s="1"/>
  <c r="F32" i="3"/>
  <c r="P32" i="3" s="1"/>
  <c r="G32" i="3"/>
  <c r="Q32" i="3" s="1"/>
  <c r="C33" i="3"/>
  <c r="M33" i="3" s="1"/>
  <c r="D33" i="3"/>
  <c r="N33" i="3" s="1"/>
  <c r="E33" i="3"/>
  <c r="O33" i="3" s="1"/>
  <c r="F33" i="3"/>
  <c r="P33" i="3" s="1"/>
  <c r="G33" i="3"/>
  <c r="Q33" i="3" s="1"/>
  <c r="C34" i="3"/>
  <c r="D34" i="3"/>
  <c r="E34" i="3"/>
  <c r="O34" i="3" s="1"/>
  <c r="F34" i="3"/>
  <c r="P34" i="3" s="1"/>
  <c r="G34" i="3"/>
  <c r="Q34" i="3" s="1"/>
  <c r="G29" i="3"/>
  <c r="Q29" i="3" s="1"/>
  <c r="F29" i="3"/>
  <c r="P29" i="3" s="1"/>
  <c r="E29" i="3"/>
  <c r="O29" i="3" s="1"/>
  <c r="D29" i="3"/>
  <c r="N29" i="3" s="1"/>
  <c r="C29" i="3"/>
  <c r="M29" i="3" s="1"/>
  <c r="C23" i="3"/>
  <c r="D23" i="3"/>
  <c r="N23" i="3" s="1"/>
  <c r="E23" i="3"/>
  <c r="O23" i="3" s="1"/>
  <c r="F23" i="3"/>
  <c r="P23" i="3" s="1"/>
  <c r="G23" i="3"/>
  <c r="Q23" i="3" s="1"/>
  <c r="C24" i="3"/>
  <c r="M24" i="3" s="1"/>
  <c r="D24" i="3"/>
  <c r="N24" i="3" s="1"/>
  <c r="E24" i="3"/>
  <c r="O24" i="3" s="1"/>
  <c r="F24" i="3"/>
  <c r="G24" i="3"/>
  <c r="Q24" i="3" s="1"/>
  <c r="C25" i="3"/>
  <c r="M25" i="3" s="1"/>
  <c r="D25" i="3"/>
  <c r="N25" i="3" s="1"/>
  <c r="E25" i="3"/>
  <c r="O25" i="3" s="1"/>
  <c r="F25" i="3"/>
  <c r="P25" i="3" s="1"/>
  <c r="G25" i="3"/>
  <c r="Q25" i="3" s="1"/>
  <c r="C26" i="3"/>
  <c r="M26" i="3" s="1"/>
  <c r="D26" i="3"/>
  <c r="N26" i="3" s="1"/>
  <c r="E26" i="3"/>
  <c r="O26" i="3" s="1"/>
  <c r="F26" i="3"/>
  <c r="P26" i="3" s="1"/>
  <c r="G26" i="3"/>
  <c r="Q26" i="3" s="1"/>
  <c r="C27" i="3"/>
  <c r="M27" i="3" s="1"/>
  <c r="D27" i="3"/>
  <c r="N27" i="3" s="1"/>
  <c r="E27" i="3"/>
  <c r="O27" i="3" s="1"/>
  <c r="F27" i="3"/>
  <c r="P27" i="3" s="1"/>
  <c r="G27" i="3"/>
  <c r="Q27" i="3" s="1"/>
  <c r="G22" i="3"/>
  <c r="Q22" i="3" s="1"/>
  <c r="F22" i="3"/>
  <c r="P22" i="3" s="1"/>
  <c r="E22" i="3"/>
  <c r="D22" i="3"/>
  <c r="N22" i="3" s="1"/>
  <c r="C22" i="3"/>
  <c r="M22" i="3" s="1"/>
  <c r="C13" i="3"/>
  <c r="D13" i="3"/>
  <c r="N13" i="3" s="1"/>
  <c r="E13" i="3"/>
  <c r="O13" i="3" s="1"/>
  <c r="F13" i="3"/>
  <c r="P13" i="3" s="1"/>
  <c r="G13" i="3"/>
  <c r="Q13" i="3" s="1"/>
  <c r="C14" i="3"/>
  <c r="M14" i="3" s="1"/>
  <c r="D14" i="3"/>
  <c r="N14" i="3" s="1"/>
  <c r="E14" i="3"/>
  <c r="O14" i="3" s="1"/>
  <c r="F14" i="3"/>
  <c r="P14" i="3" s="1"/>
  <c r="G14" i="3"/>
  <c r="Q14" i="3" s="1"/>
  <c r="C15" i="3"/>
  <c r="M15" i="3" s="1"/>
  <c r="D15" i="3"/>
  <c r="N15" i="3" s="1"/>
  <c r="E15" i="3"/>
  <c r="O15" i="3" s="1"/>
  <c r="F15" i="3"/>
  <c r="P15" i="3" s="1"/>
  <c r="G15" i="3"/>
  <c r="Q15" i="3" s="1"/>
  <c r="C16" i="3"/>
  <c r="M16" i="3" s="1"/>
  <c r="D16" i="3"/>
  <c r="E16" i="3"/>
  <c r="O16" i="3" s="1"/>
  <c r="F16" i="3"/>
  <c r="P16" i="3" s="1"/>
  <c r="G16" i="3"/>
  <c r="Q16" i="3" s="1"/>
  <c r="C17" i="3"/>
  <c r="D17" i="3"/>
  <c r="N17" i="3" s="1"/>
  <c r="E17" i="3"/>
  <c r="O17" i="3" s="1"/>
  <c r="F17" i="3"/>
  <c r="P17" i="3" s="1"/>
  <c r="G17" i="3"/>
  <c r="Q17" i="3" s="1"/>
  <c r="C18" i="3"/>
  <c r="M18" i="3" s="1"/>
  <c r="D18" i="3"/>
  <c r="N18" i="3" s="1"/>
  <c r="E18" i="3"/>
  <c r="O18" i="3" s="1"/>
  <c r="F18" i="3"/>
  <c r="P18" i="3" s="1"/>
  <c r="G18" i="3"/>
  <c r="Q18" i="3" s="1"/>
  <c r="C19" i="3"/>
  <c r="M19" i="3" s="1"/>
  <c r="D19" i="3"/>
  <c r="N19" i="3" s="1"/>
  <c r="E19" i="3"/>
  <c r="O19" i="3" s="1"/>
  <c r="F19" i="3"/>
  <c r="P19" i="3" s="1"/>
  <c r="G19" i="3"/>
  <c r="Q19" i="3" s="1"/>
  <c r="C20" i="3"/>
  <c r="D20" i="3"/>
  <c r="E20" i="3"/>
  <c r="O20" i="3" s="1"/>
  <c r="F20" i="3"/>
  <c r="P20" i="3" s="1"/>
  <c r="G20" i="3"/>
  <c r="Q20" i="3" s="1"/>
  <c r="G12" i="3"/>
  <c r="Q12" i="3" s="1"/>
  <c r="F12" i="3"/>
  <c r="P12" i="3" s="1"/>
  <c r="E12" i="3"/>
  <c r="O12" i="3" s="1"/>
  <c r="D12" i="3"/>
  <c r="C12" i="3"/>
  <c r="M12" i="3" s="1"/>
  <c r="C9" i="3"/>
  <c r="D9" i="3"/>
  <c r="E9" i="3"/>
  <c r="F9" i="3"/>
  <c r="P9" i="3" s="1"/>
  <c r="G9" i="3"/>
  <c r="C10" i="3"/>
  <c r="D10" i="3"/>
  <c r="N10" i="3" s="1"/>
  <c r="E10" i="3"/>
  <c r="O10" i="3" s="1"/>
  <c r="F10" i="3"/>
  <c r="P10" i="3" s="1"/>
  <c r="G10" i="3"/>
  <c r="G8" i="3"/>
  <c r="Q8" i="3" s="1"/>
  <c r="F8" i="3"/>
  <c r="P8" i="3" s="1"/>
  <c r="E8" i="3"/>
  <c r="O8" i="3" s="1"/>
  <c r="D8" i="3"/>
  <c r="N8" i="3" s="1"/>
  <c r="C8" i="3"/>
  <c r="M8" i="3" s="1"/>
  <c r="C3" i="3"/>
  <c r="M3" i="3" s="1"/>
  <c r="D3" i="3"/>
  <c r="N3" i="3" s="1"/>
  <c r="E3" i="3"/>
  <c r="O3" i="3" s="1"/>
  <c r="F3" i="3"/>
  <c r="P3" i="3" s="1"/>
  <c r="G3" i="3"/>
  <c r="Q3" i="3" s="1"/>
  <c r="C4" i="3"/>
  <c r="M4" i="3" s="1"/>
  <c r="D4" i="3"/>
  <c r="N4" i="3" s="1"/>
  <c r="E4" i="3"/>
  <c r="O4" i="3" s="1"/>
  <c r="F4" i="3"/>
  <c r="P4" i="3" s="1"/>
  <c r="G4" i="3"/>
  <c r="Q4" i="3" s="1"/>
  <c r="C5" i="3"/>
  <c r="M5" i="3" s="1"/>
  <c r="D5" i="3"/>
  <c r="N5" i="3" s="1"/>
  <c r="E5" i="3"/>
  <c r="O5" i="3" s="1"/>
  <c r="F5" i="3"/>
  <c r="P5" i="3" s="1"/>
  <c r="G5" i="3"/>
  <c r="Q5" i="3" s="1"/>
  <c r="C6" i="3"/>
  <c r="M6" i="3" s="1"/>
  <c r="D6" i="3"/>
  <c r="N6" i="3" s="1"/>
  <c r="E6" i="3"/>
  <c r="O6" i="3" s="1"/>
  <c r="F6" i="3"/>
  <c r="P6" i="3" s="1"/>
  <c r="G6" i="3"/>
  <c r="Q6" i="3" s="1"/>
  <c r="D2" i="3"/>
  <c r="N2" i="3" s="1"/>
  <c r="E2" i="3"/>
  <c r="O2" i="3" s="1"/>
  <c r="F2" i="3"/>
  <c r="P2" i="3" s="1"/>
  <c r="G2" i="3"/>
  <c r="Q2" i="3" s="1"/>
  <c r="C2" i="3"/>
  <c r="M2" i="3" s="1"/>
  <c r="M9" i="3"/>
  <c r="N9" i="3"/>
  <c r="O9" i="3"/>
  <c r="Q9" i="3"/>
  <c r="M10" i="3"/>
  <c r="Q10" i="3"/>
  <c r="N12" i="3"/>
  <c r="M13" i="3"/>
  <c r="N16" i="3"/>
  <c r="M17" i="3"/>
  <c r="M20" i="3"/>
  <c r="N20" i="3"/>
  <c r="O22" i="3"/>
  <c r="M23" i="3"/>
  <c r="P24" i="3"/>
  <c r="M30" i="3"/>
  <c r="M31" i="3"/>
  <c r="M34" i="3"/>
  <c r="N34" i="3"/>
  <c r="O37" i="3"/>
  <c r="P40" i="3"/>
  <c r="Q40" i="3"/>
  <c r="Q43" i="3"/>
  <c r="O46" i="3"/>
  <c r="P47" i="3"/>
  <c r="O50" i="3"/>
  <c r="R32" i="3" l="1"/>
  <c r="T32" i="3" s="1"/>
  <c r="R40" i="3"/>
  <c r="T40" i="3" s="1"/>
  <c r="R36" i="3"/>
  <c r="R33" i="3"/>
  <c r="T33" i="3" s="1"/>
  <c r="R34" i="3"/>
  <c r="T34" i="3" s="1"/>
  <c r="R6" i="3"/>
  <c r="T6" i="3" s="1"/>
  <c r="R29" i="3"/>
  <c r="R43" i="3"/>
  <c r="T43" i="3" s="1"/>
  <c r="R41" i="3"/>
  <c r="T41" i="3" s="1"/>
  <c r="R46" i="3"/>
  <c r="R47" i="3"/>
  <c r="T47" i="3" s="1"/>
  <c r="R31" i="3"/>
  <c r="T31" i="3" s="1"/>
  <c r="R50" i="3"/>
  <c r="T50" i="3" s="1"/>
  <c r="R37" i="3"/>
  <c r="T37" i="3" s="1"/>
  <c r="R51" i="3"/>
  <c r="T51" i="3" s="1"/>
  <c r="R39" i="3"/>
  <c r="T39" i="3" s="1"/>
  <c r="R30" i="3"/>
  <c r="T30" i="3" s="1"/>
  <c r="R44" i="3"/>
  <c r="T44" i="3" s="1"/>
  <c r="R42" i="3"/>
  <c r="T42" i="3" s="1"/>
  <c r="R38" i="3"/>
  <c r="T38" i="3" s="1"/>
  <c r="R49" i="3"/>
  <c r="R23" i="3"/>
  <c r="T23" i="3" s="1"/>
  <c r="R27" i="3"/>
  <c r="T27" i="3" s="1"/>
  <c r="R19" i="3"/>
  <c r="T19" i="3" s="1"/>
  <c r="R15" i="3"/>
  <c r="T15" i="3" s="1"/>
  <c r="R5" i="3"/>
  <c r="T5" i="3" s="1"/>
  <c r="R10" i="3"/>
  <c r="T10" i="3" s="1"/>
  <c r="R24" i="3"/>
  <c r="T24" i="3" s="1"/>
  <c r="R26" i="3"/>
  <c r="T26" i="3" s="1"/>
  <c r="R25" i="3"/>
  <c r="T25" i="3" s="1"/>
  <c r="R22" i="3"/>
  <c r="R18" i="3"/>
  <c r="T18" i="3" s="1"/>
  <c r="R14" i="3"/>
  <c r="T14" i="3" s="1"/>
  <c r="R16" i="3"/>
  <c r="T16" i="3" s="1"/>
  <c r="R20" i="3"/>
  <c r="T20" i="3" s="1"/>
  <c r="R17" i="3"/>
  <c r="T17" i="3" s="1"/>
  <c r="R13" i="3"/>
  <c r="T13" i="3" s="1"/>
  <c r="R12" i="3"/>
  <c r="R9" i="3"/>
  <c r="T9" i="3" s="1"/>
  <c r="R8" i="3"/>
  <c r="R4" i="3"/>
  <c r="T4" i="3" s="1"/>
  <c r="R3" i="3"/>
  <c r="T3" i="3" s="1"/>
  <c r="R2" i="3"/>
  <c r="T49" i="3" l="1"/>
  <c r="R48" i="3"/>
  <c r="T46" i="3"/>
  <c r="R45" i="3"/>
  <c r="B12" i="4" s="1"/>
  <c r="T36" i="3"/>
  <c r="R35" i="3"/>
  <c r="T29" i="3"/>
  <c r="R28" i="3"/>
  <c r="T22" i="3"/>
  <c r="R21" i="3"/>
  <c r="T12" i="3"/>
  <c r="R11" i="3"/>
  <c r="T8" i="3"/>
  <c r="R7" i="3"/>
  <c r="T2" i="3"/>
  <c r="R1" i="3"/>
  <c r="B13" i="4" l="1"/>
  <c r="B11" i="4"/>
  <c r="B10" i="4"/>
  <c r="B9" i="4"/>
  <c r="B8" i="4"/>
  <c r="B7" i="4"/>
  <c r="B6" i="4"/>
  <c r="T53" i="3" l="1"/>
  <c r="T54" i="3" s="1"/>
  <c r="B14" i="4" s="1"/>
</calcChain>
</file>

<file path=xl/sharedStrings.xml><?xml version="1.0" encoding="utf-8"?>
<sst xmlns="http://schemas.openxmlformats.org/spreadsheetml/2006/main" count="269" uniqueCount="145">
  <si>
    <t xml:space="preserve">1. </t>
  </si>
  <si>
    <t xml:space="preserve">3. </t>
  </si>
  <si>
    <t>2.</t>
  </si>
  <si>
    <t>Kümmert sich Ihre Führungskraft um ein gutes Klima in der Arbeitsgruppe?</t>
  </si>
  <si>
    <t>Unterstützt Sie Ihre Führungskraft in Ihrer Arbeit?</t>
  </si>
  <si>
    <t>Erkennt Ihre Führungskraft gute Leistungen an?</t>
  </si>
  <si>
    <t>Äußert Ihre Führungskraft angemessen und konstruktiv Kritik?</t>
  </si>
  <si>
    <t xml:space="preserve">7. </t>
  </si>
  <si>
    <t>Fördert Sie Ihre Führungskraft in Ihrer persönlichen Entwicklung?</t>
  </si>
  <si>
    <t>Fühlen Sie sich durch Ihre Führungskraft angemessen bei Entscheidungen beteiligt?</t>
  </si>
  <si>
    <t>Die Arbeitsprozesse sind effektiv und sinnvoll.</t>
  </si>
  <si>
    <t xml:space="preserve">4. </t>
  </si>
  <si>
    <t>Die Organisationsstruktur ist transparent und nachvollziehbar.</t>
  </si>
  <si>
    <t>Ich kann meine Kompetenzen in meine Arbeit einbringen.</t>
  </si>
  <si>
    <t>Termindruck</t>
  </si>
  <si>
    <t>häufige Unterbrechungen</t>
  </si>
  <si>
    <t>mangelnde Planbarkeit</t>
  </si>
  <si>
    <t>zu viele Überstunden</t>
  </si>
  <si>
    <t>zuviel Bürokratie</t>
  </si>
  <si>
    <t>unklare Vorgaben</t>
  </si>
  <si>
    <t>Verantwortungsdruck</t>
  </si>
  <si>
    <t>schnell wechselnde Aufgaben</t>
  </si>
  <si>
    <t>Lichtverhältnisse</t>
  </si>
  <si>
    <t>Kantine und Freizeitbereiche</t>
  </si>
  <si>
    <t>Zufriedenheit mit dem Weiterbildungsangebot</t>
  </si>
  <si>
    <t>Zufriedenheit mit den Entwicklungsmöglichkeiten im Unternehmen</t>
  </si>
  <si>
    <t>Ich fühle mich meinem Unternehmen verpflichtet</t>
  </si>
  <si>
    <t>sehr gut</t>
  </si>
  <si>
    <t>gut</t>
  </si>
  <si>
    <t>eher schlecht</t>
  </si>
  <si>
    <t>sehr schlecht</t>
  </si>
  <si>
    <t>stimmt genau</t>
  </si>
  <si>
    <t>stimmt</t>
  </si>
  <si>
    <t>stimmt eher nicht</t>
  </si>
  <si>
    <t>stimmt überhaupt nicht</t>
  </si>
  <si>
    <t>sehr zufrieden</t>
  </si>
  <si>
    <t>zufrieden</t>
  </si>
  <si>
    <t>eher unzufrieden</t>
  </si>
  <si>
    <t>sehr unzufrieden</t>
  </si>
  <si>
    <t>eher nicht</t>
  </si>
  <si>
    <t>sehr stark</t>
  </si>
  <si>
    <t>stark</t>
  </si>
  <si>
    <t>überhaupt nicht</t>
  </si>
  <si>
    <t>Wie beurteilen Sie das Klima in Ihrer Abteilung?</t>
  </si>
  <si>
    <t>Wie beurteilen Sie das Klima in Ihrem Unternehmen?</t>
  </si>
  <si>
    <t>Wie schätzen Sie die Zusammenarbeit innerhalb der Abteilung ein?</t>
  </si>
  <si>
    <t>Wie schätzen Sie die Zusammenarbeit mit anderen Abteilungen ein?</t>
  </si>
  <si>
    <t>Fühlen Sie sich über die wesentlichen Dinge, die Ihr Unternehmen betreffen, rechtzeitig und ausreichend informiert?</t>
  </si>
  <si>
    <t>Fühlen Sie sich über die wesentlichen Dinge, die Ihre Abteilung  betreffen, rechtzeitig und ausreichend informiert?</t>
  </si>
  <si>
    <t>Fühlen Sie sich über die wesentlichen Dinge, die Ihre Arbeit betreffen, rechtzeitig und ausreichend informiert?</t>
  </si>
  <si>
    <t>Fühlen Sie sich durch Ihre Führungskraft rechtzeitig und ausreichend informiert?</t>
  </si>
  <si>
    <t>Wissen Sie, was Ihre Führungskraft von Ihnen erwartet?</t>
  </si>
  <si>
    <t>Ist das Verhalten Ihres Vorgesetzten motivierend?</t>
  </si>
  <si>
    <t>Ich kenne meine Aufgaben.</t>
  </si>
  <si>
    <t>Meine Arbeitsanforderungen entsprechen meiner Leistungsfähigkeit.</t>
  </si>
  <si>
    <t>Ich habe ausreichend Freiräume für meine Arbeit.</t>
  </si>
  <si>
    <t>Ausgestaltung des Arbeitsplatzes</t>
  </si>
  <si>
    <t>Verfügbarkeit und Qualität der technischen Infrastruktur</t>
  </si>
  <si>
    <t>Lärmpegel</t>
  </si>
  <si>
    <t>Ausreichende Privatsphäre</t>
  </si>
  <si>
    <t>Arbeitsmenge</t>
  </si>
  <si>
    <t>Ich würde mich wieder für den selben Arbeitgeber entscheiden</t>
  </si>
  <si>
    <t>Ich erzähle anderen gerne, wo ich arbeite</t>
  </si>
  <si>
    <t>Wie geht man bei uns mit Konflikten um?</t>
  </si>
  <si>
    <t>#1.1</t>
  </si>
  <si>
    <t>#1.2</t>
  </si>
  <si>
    <t>#1.3</t>
  </si>
  <si>
    <t>#1.4</t>
  </si>
  <si>
    <t>#1.5</t>
  </si>
  <si>
    <t>#2.1</t>
  </si>
  <si>
    <t>#2.2</t>
  </si>
  <si>
    <t>#2.3</t>
  </si>
  <si>
    <t>#3.1</t>
  </si>
  <si>
    <t>#3.2</t>
  </si>
  <si>
    <t>#3.3</t>
  </si>
  <si>
    <t>#3.4</t>
  </si>
  <si>
    <t>#3.5</t>
  </si>
  <si>
    <t>#3.6</t>
  </si>
  <si>
    <t>#3.7</t>
  </si>
  <si>
    <t>#3.8</t>
  </si>
  <si>
    <t>#3.9</t>
  </si>
  <si>
    <t>#4.1</t>
  </si>
  <si>
    <t>#4.2</t>
  </si>
  <si>
    <t>#4.3</t>
  </si>
  <si>
    <t>#4.4</t>
  </si>
  <si>
    <t>#4.5</t>
  </si>
  <si>
    <t>#4.6</t>
  </si>
  <si>
    <t>#5.1</t>
  </si>
  <si>
    <t>#5.2</t>
  </si>
  <si>
    <t>#5.3</t>
  </si>
  <si>
    <t>#5.4</t>
  </si>
  <si>
    <t>#5.5</t>
  </si>
  <si>
    <t>#5.6</t>
  </si>
  <si>
    <t>#6.1</t>
  </si>
  <si>
    <t>#6.2</t>
  </si>
  <si>
    <t>#6.3</t>
  </si>
  <si>
    <t>#6.4</t>
  </si>
  <si>
    <t>#6.5</t>
  </si>
  <si>
    <t>#6.6</t>
  </si>
  <si>
    <t>#6.7</t>
  </si>
  <si>
    <t>#6.8</t>
  </si>
  <si>
    <t>#6.9</t>
  </si>
  <si>
    <t>#7.1</t>
  </si>
  <si>
    <t>#7.2</t>
  </si>
  <si>
    <t>#8.1</t>
  </si>
  <si>
    <t>#8.2</t>
  </si>
  <si>
    <t>#8.3</t>
  </si>
  <si>
    <t>teils, teils</t>
  </si>
  <si>
    <t>Klima und Kooperation</t>
  </si>
  <si>
    <t>Information und Kommunikation</t>
  </si>
  <si>
    <t>Arbeitsorganisation und -prozesse</t>
  </si>
  <si>
    <t xml:space="preserve">5. </t>
  </si>
  <si>
    <t xml:space="preserve">Arbeitsplatzbedingungen </t>
  </si>
  <si>
    <t xml:space="preserve">6. </t>
  </si>
  <si>
    <t>Wie ist meine Arbeit?</t>
  </si>
  <si>
    <t xml:space="preserve">Weiterbildung &amp; Förderung </t>
  </si>
  <si>
    <t>Identifikation mit dem Unternehmen</t>
  </si>
  <si>
    <t xml:space="preserve">8. </t>
  </si>
  <si>
    <t>Führungsqualitäten des Vorgesetzten</t>
  </si>
  <si>
    <t>Faktoren (Noten)</t>
  </si>
  <si>
    <t>Skala</t>
  </si>
  <si>
    <t>Fragen</t>
  </si>
  <si>
    <t>Fragebogen für Umfeldanalyse</t>
  </si>
  <si>
    <t>Autor: Karl de Molina</t>
  </si>
  <si>
    <t>Ausgezeichnet</t>
  </si>
  <si>
    <t>100-80%</t>
  </si>
  <si>
    <t>www.ThinkSimple.de/deMolina</t>
  </si>
  <si>
    <t>Bewertung</t>
  </si>
  <si>
    <t>Gut</t>
  </si>
  <si>
    <t>79-50%</t>
  </si>
  <si>
    <t>Ausbaufähig</t>
  </si>
  <si>
    <t>49-10%</t>
  </si>
  <si>
    <t>Auswertung</t>
  </si>
  <si>
    <t>Den ausführlichen Fragebogen finden Sie unter www.ThinkSimple.de/iSkilling</t>
  </si>
  <si>
    <t xml:space="preserve">Weitere Fragebögen </t>
  </si>
  <si>
    <t>www.ThinkSimple.de/Frageboegen</t>
  </si>
  <si>
    <t>Auswertung für Umfeldanalyse</t>
  </si>
  <si>
    <t>zutreffendes mit 1 einmal pro Frage beantworten</t>
  </si>
  <si>
    <t>Faktoren</t>
  </si>
  <si>
    <t>Punktezahl</t>
  </si>
  <si>
    <t>Summe</t>
  </si>
  <si>
    <t>Prozentsatz</t>
  </si>
  <si>
    <t xml:space="preserve"> --- Ende ---</t>
  </si>
  <si>
    <t>Die Ergebnisse liegen in der Mappe Auswertung für Sie bereit --&gt; Auswertung</t>
  </si>
  <si>
    <t xml:space="preserve">Gesamtergebnis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</si>
</sst>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indexed="57"/>
      <name val="Verdana"/>
      <family val="2"/>
    </font>
    <font>
      <sz val="12"/>
      <name val="AvantGarGotItcL"/>
    </font>
    <font>
      <b/>
      <sz val="12"/>
      <name val="Verdana"/>
      <family val="2"/>
    </font>
    <font>
      <sz val="12"/>
      <name val="Verdana"/>
      <family val="2"/>
    </font>
    <font>
      <b/>
      <sz val="12"/>
      <color rgb="FF92D050"/>
      <name val="Verdana"/>
      <family val="2"/>
    </font>
    <font>
      <u/>
      <sz val="12"/>
      <color theme="10"/>
      <name val="AvantGarGotItcL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  <font>
      <b/>
      <sz val="12"/>
      <color rgb="FF0070C0"/>
      <name val="Verdana"/>
      <family val="2"/>
    </font>
    <font>
      <b/>
      <sz val="12"/>
      <color rgb="FF00B050"/>
      <name val="Verdana"/>
      <family val="2"/>
    </font>
    <font>
      <sz val="9"/>
      <name val="Verdana"/>
      <family val="2"/>
    </font>
    <font>
      <u/>
      <sz val="9"/>
      <color theme="10"/>
      <name val="AvantGarGotItcL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b/>
      <sz val="12"/>
      <color indexed="9"/>
      <name val="Verdana"/>
      <family val="2"/>
    </font>
    <font>
      <u/>
      <sz val="14"/>
      <color indexed="12"/>
      <name val="AvantGarGotItcL"/>
    </font>
    <font>
      <sz val="14"/>
      <name val="Verdana"/>
      <family val="2"/>
    </font>
    <font>
      <b/>
      <sz val="12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0" fillId="0" borderId="0" xfId="21" applyNumberFormat="1" applyFont="1" applyFill="1" applyBorder="1" applyAlignment="1">
      <alignment vertical="center"/>
    </xf>
    <xf numFmtId="3" fontId="11" fillId="0" borderId="0" xfId="21" applyNumberFormat="1" applyFont="1" applyFill="1" applyBorder="1" applyAlignment="1">
      <alignment vertical="center"/>
    </xf>
    <xf numFmtId="3" fontId="11" fillId="0" borderId="0" xfId="21" applyNumberFormat="1" applyFont="1" applyFill="1" applyBorder="1" applyAlignment="1">
      <alignment horizontal="left" vertical="center"/>
    </xf>
    <xf numFmtId="3" fontId="8" fillId="0" borderId="0" xfId="21" applyNumberFormat="1" applyFont="1" applyFill="1" applyBorder="1" applyAlignment="1">
      <alignment horizontal="center" vertical="center"/>
    </xf>
    <xf numFmtId="3" fontId="12" fillId="0" borderId="9" xfId="21" applyNumberFormat="1" applyFont="1" applyFill="1" applyBorder="1" applyAlignment="1">
      <alignment horizontal="center" vertical="center"/>
    </xf>
    <xf numFmtId="3" fontId="13" fillId="0" borderId="1" xfId="22" applyNumberFormat="1" applyFill="1" applyBorder="1" applyAlignment="1">
      <alignment horizontal="left" vertical="center"/>
    </xf>
    <xf numFmtId="3" fontId="10" fillId="0" borderId="0" xfId="21" applyNumberFormat="1" applyFont="1" applyFill="1" applyBorder="1" applyAlignment="1">
      <alignment horizontal="center" vertical="center"/>
    </xf>
    <xf numFmtId="3" fontId="14" fillId="0" borderId="11" xfId="21" applyNumberFormat="1" applyFont="1" applyFill="1" applyBorder="1" applyAlignment="1">
      <alignment horizontal="center" vertical="center"/>
    </xf>
    <xf numFmtId="3" fontId="11" fillId="0" borderId="0" xfId="21" applyNumberFormat="1" applyFont="1" applyFill="1" applyBorder="1" applyAlignment="1">
      <alignment horizontal="center" vertical="center"/>
    </xf>
    <xf numFmtId="3" fontId="11" fillId="0" borderId="5" xfId="21" applyNumberFormat="1" applyFont="1" applyFill="1" applyBorder="1" applyAlignment="1">
      <alignment horizontal="center" vertical="center"/>
    </xf>
    <xf numFmtId="3" fontId="10" fillId="0" borderId="12" xfId="21" applyNumberFormat="1" applyFont="1" applyFill="1" applyBorder="1" applyAlignment="1">
      <alignment horizontal="right" vertical="center"/>
    </xf>
    <xf numFmtId="3" fontId="15" fillId="0" borderId="13" xfId="21" applyNumberFormat="1" applyFont="1" applyFill="1" applyBorder="1" applyAlignment="1">
      <alignment horizontal="center" vertical="center"/>
    </xf>
    <xf numFmtId="3" fontId="10" fillId="4" borderId="14" xfId="21" applyNumberFormat="1" applyFont="1" applyFill="1" applyBorder="1" applyAlignment="1">
      <alignment horizontal="center" vertical="center"/>
    </xf>
    <xf numFmtId="3" fontId="10" fillId="4" borderId="15" xfId="21" applyNumberFormat="1" applyFont="1" applyFill="1" applyBorder="1" applyAlignment="1">
      <alignment horizontal="center" vertical="center"/>
    </xf>
    <xf numFmtId="3" fontId="16" fillId="4" borderId="1" xfId="21" applyNumberFormat="1" applyFont="1" applyFill="1" applyBorder="1" applyAlignment="1">
      <alignment horizontal="right" vertical="center"/>
    </xf>
    <xf numFmtId="9" fontId="11" fillId="4" borderId="1" xfId="21" applyNumberFormat="1" applyFont="1" applyFill="1" applyBorder="1" applyAlignment="1">
      <alignment horizontal="center" vertical="center"/>
    </xf>
    <xf numFmtId="9" fontId="10" fillId="3" borderId="17" xfId="21" applyNumberFormat="1" applyFont="1" applyFill="1" applyBorder="1" applyAlignment="1">
      <alignment horizontal="center" vertical="center"/>
    </xf>
    <xf numFmtId="3" fontId="17" fillId="0" borderId="0" xfId="21" applyNumberFormat="1" applyFont="1" applyFill="1" applyBorder="1" applyAlignment="1">
      <alignment horizontal="center" vertical="center"/>
    </xf>
    <xf numFmtId="3" fontId="10" fillId="0" borderId="0" xfId="21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left" vertical="center"/>
    </xf>
    <xf numFmtId="3" fontId="19" fillId="0" borderId="2" xfId="22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3" fontId="26" fillId="5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7" fillId="0" borderId="0" xfId="22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vertical="center"/>
    </xf>
    <xf numFmtId="3" fontId="29" fillId="5" borderId="0" xfId="0" applyNumberFormat="1" applyFont="1" applyFill="1" applyBorder="1" applyAlignment="1">
      <alignment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3" fontId="10" fillId="3" borderId="16" xfId="2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3" fontId="13" fillId="0" borderId="0" xfId="22" applyNumberFormat="1" applyFill="1" applyBorder="1" applyAlignment="1">
      <alignment horizontal="left" vertical="center"/>
    </xf>
    <xf numFmtId="0" fontId="9" fillId="0" borderId="0" xfId="21" applyAlignment="1">
      <alignment horizontal="left" vertical="center"/>
    </xf>
    <xf numFmtId="3" fontId="8" fillId="0" borderId="0" xfId="21" applyNumberFormat="1" applyFont="1" applyFill="1" applyBorder="1" applyAlignment="1">
      <alignment horizontal="center"/>
    </xf>
    <xf numFmtId="0" fontId="9" fillId="0" borderId="0" xfId="21" applyBorder="1" applyAlignment="1">
      <alignment horizontal="center"/>
    </xf>
    <xf numFmtId="3" fontId="10" fillId="3" borderId="7" xfId="21" applyNumberFormat="1" applyFont="1" applyFill="1" applyBorder="1" applyAlignment="1">
      <alignment horizontal="center" vertical="center"/>
    </xf>
    <xf numFmtId="0" fontId="9" fillId="3" borderId="8" xfId="21" applyFill="1" applyBorder="1" applyAlignment="1">
      <alignment horizontal="center" vertical="center"/>
    </xf>
    <xf numFmtId="3" fontId="10" fillId="0" borderId="8" xfId="21" applyNumberFormat="1" applyFont="1" applyFill="1" applyBorder="1" applyAlignment="1">
      <alignment horizontal="right" vertical="center"/>
    </xf>
    <xf numFmtId="0" fontId="9" fillId="0" borderId="8" xfId="21" applyBorder="1" applyAlignment="1">
      <alignment vertical="center"/>
    </xf>
    <xf numFmtId="3" fontId="10" fillId="3" borderId="10" xfId="21" applyNumberFormat="1" applyFont="1" applyFill="1" applyBorder="1" applyAlignment="1">
      <alignment horizontal="center" vertical="center"/>
    </xf>
    <xf numFmtId="0" fontId="9" fillId="3" borderId="0" xfId="21" applyFill="1" applyBorder="1" applyAlignment="1">
      <alignment horizontal="center" vertical="center"/>
    </xf>
    <xf numFmtId="3" fontId="10" fillId="0" borderId="0" xfId="21" applyNumberFormat="1" applyFont="1" applyFill="1" applyBorder="1" applyAlignment="1">
      <alignment horizontal="right" vertical="center"/>
    </xf>
    <xf numFmtId="0" fontId="9" fillId="0" borderId="0" xfId="21" applyBorder="1" applyAlignment="1">
      <alignment vertical="center"/>
    </xf>
    <xf numFmtId="3" fontId="10" fillId="3" borderId="12" xfId="21" applyNumberFormat="1" applyFont="1" applyFill="1" applyBorder="1" applyAlignment="1">
      <alignment horizontal="center" vertical="center"/>
    </xf>
    <xf numFmtId="0" fontId="9" fillId="3" borderId="5" xfId="2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</cellXfs>
  <cellStyles count="2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/>
    <cellStyle name="Standard" xfId="0" builtinId="0"/>
    <cellStyle name="Standard 2" xfId="2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glow rad="127000">
                  <a:schemeClr val="tx1"/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Auswertung!$A$6:$A$14</c:f>
              <c:strCache>
                <c:ptCount val="9"/>
                <c:pt idx="0">
                  <c:v>Klima und Kooperation</c:v>
                </c:pt>
                <c:pt idx="1">
                  <c:v>Information und Kommunikation</c:v>
                </c:pt>
                <c:pt idx="2">
                  <c:v>Führungsqualitäten des Vorgesetzten</c:v>
                </c:pt>
                <c:pt idx="3">
                  <c:v>Arbeitsorganisation und -prozesse</c:v>
                </c:pt>
                <c:pt idx="4">
                  <c:v>Arbeitsplatzbedingungen </c:v>
                </c:pt>
                <c:pt idx="5">
                  <c:v>Wie ist meine Arbeit?</c:v>
                </c:pt>
                <c:pt idx="6">
                  <c:v>Weiterbildung &amp; Förderung </c:v>
                </c:pt>
                <c:pt idx="7">
                  <c:v>Identifikation mit dem Unternehmen</c:v>
                </c:pt>
                <c:pt idx="8">
                  <c:v>Gesamtergebnis     </c:v>
                </c:pt>
              </c:strCache>
            </c:strRef>
          </c:cat>
          <c:val>
            <c:numRef>
              <c:f>Auswertung!$B$6:$B$14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48288"/>
        <c:axId val="97182848"/>
      </c:barChart>
      <c:catAx>
        <c:axId val="9714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97182848"/>
        <c:crosses val="autoZero"/>
        <c:auto val="1"/>
        <c:lblAlgn val="ctr"/>
        <c:lblOffset val="100"/>
        <c:noMultiLvlLbl val="0"/>
      </c:catAx>
      <c:valAx>
        <c:axId val="971828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714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3416301</xdr:colOff>
      <xdr:row>0</xdr:row>
      <xdr:rowOff>1343358</xdr:rowOff>
    </xdr:to>
    <xdr:pic>
      <xdr:nvPicPr>
        <xdr:cNvPr id="3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1" y="0"/>
          <a:ext cx="3416300" cy="1343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0</xdr:row>
      <xdr:rowOff>229997</xdr:rowOff>
    </xdr:from>
    <xdr:to>
      <xdr:col>5</xdr:col>
      <xdr:colOff>152401</xdr:colOff>
      <xdr:row>0</xdr:row>
      <xdr:rowOff>890537</xdr:rowOff>
    </xdr:to>
    <xdr:pic>
      <xdr:nvPicPr>
        <xdr:cNvPr id="5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1" y="229997"/>
          <a:ext cx="2425700" cy="66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</xdr:colOff>
      <xdr:row>0</xdr:row>
      <xdr:rowOff>17930</xdr:rowOff>
    </xdr:from>
    <xdr:to>
      <xdr:col>1</xdr:col>
      <xdr:colOff>5662</xdr:colOff>
      <xdr:row>0</xdr:row>
      <xdr:rowOff>1617028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8965" y="17930"/>
          <a:ext cx="4065777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853" y="297581"/>
          <a:ext cx="30163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98611</xdr:colOff>
      <xdr:row>4</xdr:row>
      <xdr:rowOff>35859</xdr:rowOff>
    </xdr:from>
    <xdr:to>
      <xdr:col>7</xdr:col>
      <xdr:colOff>878540</xdr:colOff>
      <xdr:row>13</xdr:row>
      <xdr:rowOff>493059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inksimple.de/deMolin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hinksimple.de/Frageboegen" TargetMode="External"/><Relationship Id="rId1" Type="http://schemas.openxmlformats.org/officeDocument/2006/relationships/hyperlink" Target="http://www.thinksimple.de/deMolin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zoomScaleNormal="100" zoomScalePageLayoutView="150" workbookViewId="0">
      <selection activeCell="B53" sqref="B53:F55"/>
    </sheetView>
  </sheetViews>
  <sheetFormatPr baseColWidth="10" defaultRowHeight="15.6"/>
  <cols>
    <col min="1" max="1" width="44.8984375" style="2" customWidth="1"/>
    <col min="2" max="6" width="9.09765625" style="6" customWidth="1"/>
    <col min="7" max="16384" width="11.19921875" style="1"/>
  </cols>
  <sheetData>
    <row r="1" spans="1:7" ht="108.6" customHeight="1" thickBot="1">
      <c r="A1" s="11"/>
      <c r="B1" s="69" t="s">
        <v>122</v>
      </c>
      <c r="C1" s="70"/>
      <c r="D1" s="70"/>
      <c r="E1" s="70"/>
      <c r="F1" s="70"/>
      <c r="G1" s="17"/>
    </row>
    <row r="2" spans="1:7" ht="25.2" customHeight="1">
      <c r="A2" s="40" t="s">
        <v>123</v>
      </c>
      <c r="B2" s="66" t="s">
        <v>120</v>
      </c>
      <c r="C2" s="67"/>
      <c r="D2" s="67"/>
      <c r="E2" s="67"/>
      <c r="F2" s="68"/>
    </row>
    <row r="3" spans="1:7" ht="25.2" customHeight="1">
      <c r="A3" s="41" t="s">
        <v>126</v>
      </c>
      <c r="B3" s="18"/>
      <c r="C3" s="19"/>
      <c r="D3" s="19"/>
      <c r="E3" s="19"/>
      <c r="F3" s="20"/>
    </row>
    <row r="4" spans="1:7" ht="25.2" customHeight="1">
      <c r="A4" s="16" t="s">
        <v>121</v>
      </c>
      <c r="B4" s="63" t="s">
        <v>137</v>
      </c>
      <c r="C4" s="64"/>
      <c r="D4" s="64"/>
      <c r="E4" s="64"/>
      <c r="F4" s="65"/>
    </row>
    <row r="5" spans="1:7" ht="27.6">
      <c r="A5" s="9" t="s">
        <v>108</v>
      </c>
      <c r="B5" s="10" t="s">
        <v>27</v>
      </c>
      <c r="C5" s="10" t="s">
        <v>28</v>
      </c>
      <c r="D5" s="10" t="s">
        <v>107</v>
      </c>
      <c r="E5" s="10" t="s">
        <v>29</v>
      </c>
      <c r="F5" s="10" t="s">
        <v>30</v>
      </c>
    </row>
    <row r="6" spans="1:7" ht="29.4" customHeight="1">
      <c r="A6" s="3" t="s">
        <v>44</v>
      </c>
      <c r="B6" s="7"/>
      <c r="C6" s="7"/>
      <c r="D6" s="7"/>
      <c r="E6" s="7"/>
      <c r="F6" s="7"/>
    </row>
    <row r="7" spans="1:7">
      <c r="A7" s="3" t="s">
        <v>43</v>
      </c>
      <c r="B7" s="7"/>
      <c r="C7" s="7"/>
      <c r="D7" s="7"/>
      <c r="E7" s="7"/>
      <c r="F7" s="7"/>
    </row>
    <row r="8" spans="1:7" ht="31.2">
      <c r="A8" s="3" t="s">
        <v>45</v>
      </c>
      <c r="B8" s="7"/>
      <c r="C8" s="7"/>
      <c r="D8" s="7"/>
      <c r="E8" s="7"/>
      <c r="F8" s="7"/>
    </row>
    <row r="9" spans="1:7" ht="31.2">
      <c r="A9" s="3" t="s">
        <v>46</v>
      </c>
      <c r="B9" s="7"/>
      <c r="C9" s="7"/>
      <c r="D9" s="7"/>
      <c r="E9" s="7"/>
      <c r="F9" s="7"/>
    </row>
    <row r="10" spans="1:7">
      <c r="A10" s="3" t="s">
        <v>63</v>
      </c>
      <c r="B10" s="7"/>
      <c r="C10" s="7"/>
      <c r="D10" s="7"/>
      <c r="E10" s="7"/>
      <c r="F10" s="7"/>
    </row>
    <row r="11" spans="1:7" ht="27.6">
      <c r="A11" s="9" t="s">
        <v>109</v>
      </c>
      <c r="B11" s="10" t="s">
        <v>27</v>
      </c>
      <c r="C11" s="10" t="s">
        <v>28</v>
      </c>
      <c r="D11" s="10" t="s">
        <v>107</v>
      </c>
      <c r="E11" s="10" t="s">
        <v>29</v>
      </c>
      <c r="F11" s="10" t="s">
        <v>30</v>
      </c>
    </row>
    <row r="12" spans="1:7" ht="46.8">
      <c r="A12" s="3" t="s">
        <v>47</v>
      </c>
      <c r="B12" s="7"/>
      <c r="C12" s="7"/>
      <c r="D12" s="7"/>
      <c r="E12" s="7"/>
      <c r="F12" s="7"/>
    </row>
    <row r="13" spans="1:7" ht="46.8">
      <c r="A13" s="3" t="s">
        <v>48</v>
      </c>
      <c r="B13" s="7"/>
      <c r="C13" s="7"/>
      <c r="D13" s="7"/>
      <c r="E13" s="7"/>
      <c r="F13" s="7"/>
    </row>
    <row r="14" spans="1:7" ht="46.8">
      <c r="A14" s="3" t="s">
        <v>49</v>
      </c>
      <c r="B14" s="7"/>
      <c r="C14" s="7"/>
      <c r="D14" s="7"/>
      <c r="E14" s="7"/>
      <c r="F14" s="7"/>
    </row>
    <row r="15" spans="1:7" ht="27.6">
      <c r="A15" s="9" t="s">
        <v>118</v>
      </c>
      <c r="B15" s="10" t="s">
        <v>27</v>
      </c>
      <c r="C15" s="10" t="s">
        <v>28</v>
      </c>
      <c r="D15" s="10" t="s">
        <v>107</v>
      </c>
      <c r="E15" s="10" t="s">
        <v>29</v>
      </c>
      <c r="F15" s="10" t="s">
        <v>30</v>
      </c>
    </row>
    <row r="16" spans="1:7" ht="31.2">
      <c r="A16" s="3" t="s">
        <v>50</v>
      </c>
      <c r="B16" s="7"/>
      <c r="C16" s="7"/>
      <c r="D16" s="7"/>
      <c r="E16" s="7"/>
      <c r="F16" s="7"/>
    </row>
    <row r="17" spans="1:6" ht="31.2">
      <c r="A17" s="3" t="s">
        <v>3</v>
      </c>
      <c r="B17" s="7"/>
      <c r="C17" s="7"/>
      <c r="D17" s="7"/>
      <c r="E17" s="7"/>
      <c r="F17" s="7"/>
    </row>
    <row r="18" spans="1:6">
      <c r="A18" s="3" t="s">
        <v>4</v>
      </c>
      <c r="B18" s="7"/>
      <c r="C18" s="7"/>
      <c r="D18" s="7"/>
      <c r="E18" s="7"/>
      <c r="F18" s="7"/>
    </row>
    <row r="19" spans="1:6">
      <c r="A19" s="3" t="s">
        <v>5</v>
      </c>
      <c r="B19" s="7"/>
      <c r="C19" s="7"/>
      <c r="D19" s="7"/>
      <c r="E19" s="7"/>
      <c r="F19" s="7"/>
    </row>
    <row r="20" spans="1:6" ht="31.2">
      <c r="A20" s="3" t="s">
        <v>6</v>
      </c>
      <c r="B20" s="7"/>
      <c r="C20" s="7"/>
      <c r="D20" s="7"/>
      <c r="E20" s="7"/>
      <c r="F20" s="7"/>
    </row>
    <row r="21" spans="1:6" ht="31.2">
      <c r="A21" s="3" t="s">
        <v>51</v>
      </c>
      <c r="B21" s="7"/>
      <c r="C21" s="7"/>
      <c r="D21" s="7"/>
      <c r="E21" s="8"/>
      <c r="F21" s="8"/>
    </row>
    <row r="22" spans="1:6" ht="31.2">
      <c r="A22" s="3" t="s">
        <v>8</v>
      </c>
      <c r="B22" s="7"/>
      <c r="C22" s="7"/>
      <c r="D22" s="7"/>
      <c r="E22" s="7"/>
      <c r="F22" s="7"/>
    </row>
    <row r="23" spans="1:6" ht="31.2">
      <c r="A23" s="3" t="s">
        <v>9</v>
      </c>
      <c r="B23" s="7"/>
      <c r="C23" s="7"/>
      <c r="D23" s="7"/>
      <c r="E23" s="7"/>
      <c r="F23" s="7"/>
    </row>
    <row r="24" spans="1:6">
      <c r="A24" s="3" t="s">
        <v>52</v>
      </c>
      <c r="B24" s="7"/>
      <c r="C24" s="7"/>
      <c r="D24" s="7"/>
      <c r="E24" s="7"/>
      <c r="F24" s="7"/>
    </row>
    <row r="25" spans="1:6" ht="41.4">
      <c r="A25" s="9" t="s">
        <v>110</v>
      </c>
      <c r="B25" s="10" t="s">
        <v>31</v>
      </c>
      <c r="C25" s="10" t="s">
        <v>32</v>
      </c>
      <c r="D25" s="10" t="s">
        <v>107</v>
      </c>
      <c r="E25" s="10" t="s">
        <v>33</v>
      </c>
      <c r="F25" s="10" t="s">
        <v>34</v>
      </c>
    </row>
    <row r="26" spans="1:6">
      <c r="A26" s="3" t="s">
        <v>10</v>
      </c>
      <c r="B26" s="7"/>
      <c r="C26" s="7"/>
      <c r="D26" s="7"/>
      <c r="E26" s="7"/>
      <c r="F26" s="7"/>
    </row>
    <row r="27" spans="1:6" ht="31.2">
      <c r="A27" s="3" t="s">
        <v>12</v>
      </c>
      <c r="B27" s="7"/>
      <c r="C27" s="7"/>
      <c r="D27" s="7"/>
      <c r="E27" s="7"/>
      <c r="F27" s="7"/>
    </row>
    <row r="28" spans="1:6">
      <c r="A28" s="3" t="s">
        <v>53</v>
      </c>
      <c r="B28" s="7"/>
      <c r="C28" s="7"/>
      <c r="D28" s="7"/>
      <c r="E28" s="7"/>
      <c r="F28" s="7"/>
    </row>
    <row r="29" spans="1:6" ht="31.2">
      <c r="A29" s="3" t="s">
        <v>13</v>
      </c>
      <c r="B29" s="7"/>
      <c r="C29" s="7"/>
      <c r="D29" s="7"/>
      <c r="E29" s="7"/>
      <c r="F29" s="7"/>
    </row>
    <row r="30" spans="1:6" ht="31.2">
      <c r="A30" s="3" t="s">
        <v>54</v>
      </c>
      <c r="B30" s="7"/>
      <c r="C30" s="7"/>
      <c r="D30" s="7"/>
      <c r="E30" s="7"/>
      <c r="F30" s="7"/>
    </row>
    <row r="31" spans="1:6">
      <c r="A31" s="3" t="s">
        <v>55</v>
      </c>
      <c r="B31" s="7"/>
      <c r="C31" s="7"/>
      <c r="D31" s="7"/>
      <c r="E31" s="7"/>
      <c r="F31" s="7"/>
    </row>
    <row r="32" spans="1:6" ht="41.4">
      <c r="A32" s="9" t="s">
        <v>112</v>
      </c>
      <c r="B32" s="10" t="s">
        <v>35</v>
      </c>
      <c r="C32" s="10" t="s">
        <v>36</v>
      </c>
      <c r="D32" s="10" t="s">
        <v>107</v>
      </c>
      <c r="E32" s="10" t="s">
        <v>37</v>
      </c>
      <c r="F32" s="10" t="s">
        <v>38</v>
      </c>
    </row>
    <row r="33" spans="1:6">
      <c r="A33" s="3" t="s">
        <v>56</v>
      </c>
      <c r="B33" s="7"/>
      <c r="C33" s="7"/>
      <c r="D33" s="7"/>
      <c r="E33" s="7"/>
      <c r="F33" s="7"/>
    </row>
    <row r="34" spans="1:6" ht="31.2">
      <c r="A34" s="3" t="s">
        <v>57</v>
      </c>
      <c r="B34" s="7"/>
      <c r="C34" s="7"/>
      <c r="D34" s="7"/>
      <c r="E34" s="7"/>
      <c r="F34" s="7"/>
    </row>
    <row r="35" spans="1:6">
      <c r="A35" s="3" t="s">
        <v>58</v>
      </c>
      <c r="B35" s="7"/>
      <c r="C35" s="7"/>
      <c r="D35" s="7"/>
      <c r="E35" s="7"/>
      <c r="F35" s="7"/>
    </row>
    <row r="36" spans="1:6">
      <c r="A36" s="3" t="s">
        <v>59</v>
      </c>
      <c r="B36" s="7"/>
      <c r="C36" s="7"/>
      <c r="D36" s="7"/>
      <c r="E36" s="7"/>
      <c r="F36" s="7"/>
    </row>
    <row r="37" spans="1:6">
      <c r="A37" s="3" t="s">
        <v>22</v>
      </c>
      <c r="B37" s="7"/>
      <c r="C37" s="7"/>
      <c r="D37" s="7"/>
      <c r="E37" s="7"/>
      <c r="F37" s="7"/>
    </row>
    <row r="38" spans="1:6">
      <c r="A38" s="3" t="s">
        <v>23</v>
      </c>
      <c r="B38" s="7"/>
      <c r="C38" s="7"/>
      <c r="D38" s="7"/>
      <c r="E38" s="7"/>
      <c r="F38" s="7"/>
    </row>
    <row r="39" spans="1:6" ht="27.6">
      <c r="A39" s="9" t="s">
        <v>114</v>
      </c>
      <c r="B39" s="10" t="s">
        <v>42</v>
      </c>
      <c r="C39" s="10" t="s">
        <v>39</v>
      </c>
      <c r="D39" s="10" t="s">
        <v>107</v>
      </c>
      <c r="E39" s="10" t="s">
        <v>41</v>
      </c>
      <c r="F39" s="10" t="s">
        <v>40</v>
      </c>
    </row>
    <row r="40" spans="1:6">
      <c r="A40" s="3" t="s">
        <v>60</v>
      </c>
      <c r="B40" s="7"/>
      <c r="C40" s="7"/>
      <c r="D40" s="7"/>
      <c r="E40" s="7"/>
      <c r="F40" s="7"/>
    </row>
    <row r="41" spans="1:6">
      <c r="A41" s="3" t="s">
        <v>14</v>
      </c>
      <c r="B41" s="7"/>
      <c r="C41" s="7"/>
      <c r="D41" s="7"/>
      <c r="E41" s="7"/>
      <c r="F41" s="7"/>
    </row>
    <row r="42" spans="1:6">
      <c r="A42" s="3" t="s">
        <v>20</v>
      </c>
      <c r="B42" s="7"/>
      <c r="C42" s="7"/>
      <c r="D42" s="7"/>
      <c r="E42" s="7"/>
      <c r="F42" s="7"/>
    </row>
    <row r="43" spans="1:6">
      <c r="A43" s="3" t="s">
        <v>15</v>
      </c>
      <c r="B43" s="7"/>
      <c r="C43" s="7"/>
      <c r="D43" s="7"/>
      <c r="E43" s="7"/>
      <c r="F43" s="7"/>
    </row>
    <row r="44" spans="1:6">
      <c r="A44" s="3" t="s">
        <v>16</v>
      </c>
      <c r="B44" s="7"/>
      <c r="C44" s="7"/>
      <c r="D44" s="7"/>
      <c r="E44" s="7"/>
      <c r="F44" s="7"/>
    </row>
    <row r="45" spans="1:6">
      <c r="A45" s="3" t="s">
        <v>17</v>
      </c>
      <c r="B45" s="7"/>
      <c r="C45" s="7"/>
      <c r="D45" s="7"/>
      <c r="E45" s="7"/>
      <c r="F45" s="7"/>
    </row>
    <row r="46" spans="1:6">
      <c r="A46" s="3" t="s">
        <v>18</v>
      </c>
      <c r="B46" s="7"/>
      <c r="C46" s="7"/>
      <c r="D46" s="7"/>
      <c r="E46" s="7"/>
      <c r="F46" s="7"/>
    </row>
    <row r="47" spans="1:6">
      <c r="A47" s="3" t="s">
        <v>19</v>
      </c>
      <c r="B47" s="7"/>
      <c r="C47" s="7"/>
      <c r="D47" s="7"/>
      <c r="E47" s="7"/>
      <c r="F47" s="7"/>
    </row>
    <row r="48" spans="1:6">
      <c r="A48" s="3" t="s">
        <v>21</v>
      </c>
      <c r="B48" s="7"/>
      <c r="C48" s="7"/>
      <c r="D48" s="7"/>
      <c r="E48" s="7"/>
      <c r="F48" s="7"/>
    </row>
    <row r="49" spans="1:7" ht="41.4">
      <c r="A49" s="9" t="s">
        <v>115</v>
      </c>
      <c r="B49" s="10" t="s">
        <v>35</v>
      </c>
      <c r="C49" s="10" t="s">
        <v>36</v>
      </c>
      <c r="D49" s="10" t="s">
        <v>107</v>
      </c>
      <c r="E49" s="10" t="s">
        <v>37</v>
      </c>
      <c r="F49" s="10" t="s">
        <v>38</v>
      </c>
    </row>
    <row r="50" spans="1:7">
      <c r="A50" s="3" t="s">
        <v>24</v>
      </c>
      <c r="B50" s="7"/>
      <c r="C50" s="7"/>
      <c r="D50" s="7"/>
      <c r="E50" s="7"/>
      <c r="F50" s="7"/>
    </row>
    <row r="51" spans="1:7" ht="31.2">
      <c r="A51" s="3" t="s">
        <v>25</v>
      </c>
      <c r="B51" s="7"/>
      <c r="C51" s="7"/>
      <c r="D51" s="7"/>
      <c r="E51" s="7"/>
      <c r="F51" s="7"/>
    </row>
    <row r="52" spans="1:7" ht="41.4">
      <c r="A52" s="9" t="s">
        <v>116</v>
      </c>
      <c r="B52" s="10" t="s">
        <v>31</v>
      </c>
      <c r="C52" s="10" t="s">
        <v>32</v>
      </c>
      <c r="D52" s="10" t="s">
        <v>107</v>
      </c>
      <c r="E52" s="10" t="s">
        <v>33</v>
      </c>
      <c r="F52" s="10" t="s">
        <v>34</v>
      </c>
    </row>
    <row r="53" spans="1:7" ht="31.2">
      <c r="A53" s="3" t="s">
        <v>61</v>
      </c>
      <c r="B53" s="7"/>
      <c r="C53" s="7"/>
      <c r="D53" s="7"/>
      <c r="E53" s="7"/>
      <c r="F53" s="7"/>
    </row>
    <row r="54" spans="1:7">
      <c r="A54" s="3" t="s">
        <v>26</v>
      </c>
      <c r="B54" s="7"/>
      <c r="C54" s="7"/>
      <c r="D54" s="7"/>
      <c r="E54" s="7"/>
      <c r="F54" s="7"/>
    </row>
    <row r="55" spans="1:7">
      <c r="A55" s="3" t="s">
        <v>62</v>
      </c>
      <c r="B55" s="7"/>
      <c r="C55" s="7"/>
      <c r="D55" s="7"/>
      <c r="E55" s="7"/>
      <c r="F55" s="7"/>
    </row>
    <row r="56" spans="1:7" s="43" customFormat="1" ht="22.8" customHeight="1">
      <c r="A56" s="60" t="s">
        <v>142</v>
      </c>
      <c r="B56" s="55"/>
      <c r="C56" s="55"/>
      <c r="D56" s="55"/>
      <c r="E56" s="55"/>
      <c r="F56" s="55"/>
      <c r="G56" s="55"/>
    </row>
    <row r="57" spans="1:7" s="43" customFormat="1" ht="30" customHeight="1">
      <c r="A57" s="56"/>
      <c r="B57" s="42"/>
      <c r="C57" s="42"/>
      <c r="D57" s="42"/>
      <c r="E57" s="42"/>
      <c r="F57" s="42"/>
      <c r="G57" s="42"/>
    </row>
    <row r="58" spans="1:7" s="59" customFormat="1" ht="30" customHeight="1">
      <c r="A58" s="57" t="s">
        <v>143</v>
      </c>
      <c r="B58" s="58"/>
      <c r="C58" s="58"/>
      <c r="D58" s="58"/>
      <c r="E58" s="58"/>
      <c r="F58" s="58"/>
      <c r="G58" s="58"/>
    </row>
    <row r="59" spans="1:7" ht="25.05" customHeight="1">
      <c r="A59" s="1"/>
      <c r="B59" s="13"/>
    </row>
    <row r="60" spans="1:7" ht="25.05" customHeight="1">
      <c r="A60" s="1"/>
      <c r="B60" s="13"/>
    </row>
    <row r="61" spans="1:7" ht="25.05" customHeight="1">
      <c r="A61" s="1"/>
      <c r="B61" s="13"/>
    </row>
    <row r="62" spans="1:7" ht="25.05" customHeight="1">
      <c r="A62" s="1"/>
      <c r="B62" s="13"/>
    </row>
    <row r="63" spans="1:7" ht="25.05" customHeight="1">
      <c r="B63" s="12"/>
    </row>
    <row r="64" spans="1:7" ht="25.05" customHeight="1">
      <c r="B64" s="12"/>
    </row>
    <row r="65" spans="2:2" ht="25.05" customHeight="1">
      <c r="B65" s="12"/>
    </row>
    <row r="66" spans="2:2" ht="25.05" customHeight="1"/>
    <row r="67" spans="2:2" ht="25.05" customHeight="1"/>
    <row r="68" spans="2:2" ht="25.05" customHeight="1"/>
    <row r="69" spans="2:2" ht="25.05" customHeight="1"/>
    <row r="70" spans="2:2" ht="25.05" customHeight="1"/>
    <row r="71" spans="2:2" ht="25.05" customHeight="1"/>
    <row r="86" spans="1:1">
      <c r="A86" s="14" t="s">
        <v>119</v>
      </c>
    </row>
    <row r="87" spans="1:1">
      <c r="A87" s="15">
        <v>5</v>
      </c>
    </row>
    <row r="88" spans="1:1">
      <c r="A88" s="15">
        <v>4</v>
      </c>
    </row>
    <row r="89" spans="1:1">
      <c r="A89" s="15">
        <v>3</v>
      </c>
    </row>
    <row r="90" spans="1:1">
      <c r="A90" s="15">
        <v>2</v>
      </c>
    </row>
    <row r="91" spans="1:1">
      <c r="A91" s="15">
        <v>1</v>
      </c>
    </row>
  </sheetData>
  <mergeCells count="3">
    <mergeCell ref="B4:F4"/>
    <mergeCell ref="B2:F2"/>
    <mergeCell ref="B1:F1"/>
  </mergeCells>
  <hyperlinks>
    <hyperlink ref="A3" r:id="rId1"/>
    <hyperlink ref="A58" location="Auswertung!A1" display="Die Ergebnisse liegen in der Mappe Auswertung für Sie bereit --&gt; Auswertung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5" orientation="landscape" horizontalDpi="4294967292" verticalDpi="4294967292" r:id="rId2"/>
  <rowBreaks count="2" manualBreakCount="2">
    <brk id="14" max="16383" man="1"/>
    <brk id="3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70" zoomScaleNormal="70" workbookViewId="0">
      <selection activeCell="J9" sqref="J9"/>
    </sheetView>
  </sheetViews>
  <sheetFormatPr baseColWidth="10" defaultRowHeight="30" customHeight="1"/>
  <cols>
    <col min="1" max="1" width="53.3984375" style="21" customWidth="1"/>
    <col min="2" max="2" width="13" style="29" customWidth="1"/>
    <col min="3" max="7" width="11.19921875" style="29"/>
    <col min="8" max="16384" width="11.19921875" style="22"/>
  </cols>
  <sheetData>
    <row r="1" spans="1:7" ht="128.4" customHeight="1" thickBot="1">
      <c r="B1" s="73" t="s">
        <v>136</v>
      </c>
      <c r="C1" s="74"/>
      <c r="D1" s="74"/>
      <c r="E1" s="74"/>
      <c r="F1" s="74"/>
      <c r="G1" s="74"/>
    </row>
    <row r="2" spans="1:7" ht="30" customHeight="1">
      <c r="A2" s="23" t="s">
        <v>123</v>
      </c>
      <c r="B2" s="24"/>
      <c r="C2" s="75"/>
      <c r="D2" s="76"/>
      <c r="E2" s="77" t="s">
        <v>124</v>
      </c>
      <c r="F2" s="78"/>
      <c r="G2" s="25" t="s">
        <v>125</v>
      </c>
    </row>
    <row r="3" spans="1:7" ht="30" customHeight="1">
      <c r="A3" s="26" t="s">
        <v>126</v>
      </c>
      <c r="B3" s="27"/>
      <c r="C3" s="79" t="s">
        <v>127</v>
      </c>
      <c r="D3" s="80"/>
      <c r="E3" s="81" t="s">
        <v>128</v>
      </c>
      <c r="F3" s="82"/>
      <c r="G3" s="28" t="s">
        <v>129</v>
      </c>
    </row>
    <row r="4" spans="1:7" ht="40.049999999999997" customHeight="1" thickBot="1">
      <c r="C4" s="83"/>
      <c r="D4" s="84"/>
      <c r="E4" s="30"/>
      <c r="F4" s="31" t="s">
        <v>130</v>
      </c>
      <c r="G4" s="32" t="s">
        <v>131</v>
      </c>
    </row>
    <row r="5" spans="1:7" ht="40.049999999999997" customHeight="1">
      <c r="A5" s="33" t="s">
        <v>132</v>
      </c>
      <c r="B5" s="34"/>
    </row>
    <row r="6" spans="1:7" ht="40.049999999999997" customHeight="1">
      <c r="A6" s="35" t="s">
        <v>108</v>
      </c>
      <c r="B6" s="36">
        <f>Berechnung!R1</f>
        <v>0</v>
      </c>
    </row>
    <row r="7" spans="1:7" ht="40.049999999999997" customHeight="1">
      <c r="A7" s="35" t="s">
        <v>109</v>
      </c>
      <c r="B7" s="36">
        <f>Berechnung!R7</f>
        <v>0</v>
      </c>
    </row>
    <row r="8" spans="1:7" ht="40.049999999999997" customHeight="1">
      <c r="A8" s="35" t="s">
        <v>118</v>
      </c>
      <c r="B8" s="36">
        <f>Berechnung!R11</f>
        <v>0</v>
      </c>
    </row>
    <row r="9" spans="1:7" ht="40.049999999999997" customHeight="1">
      <c r="A9" s="35" t="s">
        <v>110</v>
      </c>
      <c r="B9" s="36">
        <f>Berechnung!R21</f>
        <v>0</v>
      </c>
    </row>
    <row r="10" spans="1:7" ht="40.049999999999997" customHeight="1">
      <c r="A10" s="35" t="s">
        <v>112</v>
      </c>
      <c r="B10" s="36">
        <f>Berechnung!R28</f>
        <v>0</v>
      </c>
    </row>
    <row r="11" spans="1:7" ht="40.049999999999997" customHeight="1">
      <c r="A11" s="35" t="s">
        <v>114</v>
      </c>
      <c r="B11" s="36">
        <f>Berechnung!R35</f>
        <v>0</v>
      </c>
    </row>
    <row r="12" spans="1:7" ht="40.049999999999997" customHeight="1">
      <c r="A12" s="35" t="s">
        <v>115</v>
      </c>
      <c r="B12" s="36">
        <f>Berechnung!R45</f>
        <v>0</v>
      </c>
    </row>
    <row r="13" spans="1:7" ht="40.049999999999997" customHeight="1" thickBot="1">
      <c r="A13" s="35" t="s">
        <v>116</v>
      </c>
      <c r="B13" s="36">
        <f>Berechnung!R48</f>
        <v>0</v>
      </c>
    </row>
    <row r="14" spans="1:7" ht="40.049999999999997" customHeight="1" thickBot="1">
      <c r="A14" s="62" t="s">
        <v>144</v>
      </c>
      <c r="B14" s="37">
        <f>Berechnung!T54</f>
        <v>0</v>
      </c>
    </row>
    <row r="15" spans="1:7" ht="40.049999999999997" customHeight="1">
      <c r="B15" s="38"/>
    </row>
    <row r="16" spans="1:7" ht="30" customHeight="1">
      <c r="A16" s="21" t="s">
        <v>133</v>
      </c>
    </row>
    <row r="17" spans="1:5" ht="30" customHeight="1">
      <c r="A17" s="39" t="s">
        <v>134</v>
      </c>
      <c r="B17" s="71" t="s">
        <v>135</v>
      </c>
      <c r="C17" s="72"/>
      <c r="D17" s="72"/>
      <c r="E17" s="72"/>
    </row>
  </sheetData>
  <mergeCells count="7">
    <mergeCell ref="B17:E17"/>
    <mergeCell ref="B1:G1"/>
    <mergeCell ref="C2:D2"/>
    <mergeCell ref="E2:F2"/>
    <mergeCell ref="C3:D3"/>
    <mergeCell ref="E3:F3"/>
    <mergeCell ref="C4:D4"/>
  </mergeCells>
  <hyperlinks>
    <hyperlink ref="A3" r:id="rId1"/>
    <hyperlink ref="B17" r:id="rId2"/>
  </hyperlinks>
  <printOptions horizontalCentered="1" gridLines="1"/>
  <pageMargins left="0.17" right="0.17" top="1.36" bottom="0.66" header="0.51181102362204722" footer="0.28000000000000003"/>
  <pageSetup paperSize="9" scale="95" orientation="landscape" r:id="rId3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D36" zoomScale="70" zoomScaleNormal="70" zoomScalePageLayoutView="150" workbookViewId="0">
      <selection activeCell="T29" sqref="T29"/>
    </sheetView>
  </sheetViews>
  <sheetFormatPr baseColWidth="10" defaultRowHeight="16.2"/>
  <cols>
    <col min="1" max="1" width="6.3984375" style="1" customWidth="1"/>
    <col min="2" max="2" width="60.69921875" style="2" customWidth="1"/>
    <col min="3" max="7" width="9.09765625" style="6" customWidth="1"/>
    <col min="8" max="12" width="5.69921875" style="43" customWidth="1"/>
    <col min="13" max="17" width="5.69921875" style="42" customWidth="1"/>
    <col min="18" max="18" width="11.19921875" style="42"/>
    <col min="19" max="19" width="21.59765625" style="49" customWidth="1"/>
    <col min="20" max="20" width="11.19921875" style="53"/>
    <col min="21" max="16384" width="11.19921875" style="1"/>
  </cols>
  <sheetData>
    <row r="1" spans="1:20" ht="27.6">
      <c r="A1" s="9" t="s">
        <v>0</v>
      </c>
      <c r="B1" s="9" t="s">
        <v>108</v>
      </c>
      <c r="C1" s="10" t="s">
        <v>27</v>
      </c>
      <c r="D1" s="10" t="s">
        <v>28</v>
      </c>
      <c r="E1" s="10" t="s">
        <v>107</v>
      </c>
      <c r="F1" s="10" t="s">
        <v>29</v>
      </c>
      <c r="G1" s="10" t="s">
        <v>30</v>
      </c>
      <c r="H1" s="85" t="s">
        <v>138</v>
      </c>
      <c r="I1" s="85"/>
      <c r="J1" s="85"/>
      <c r="K1" s="85"/>
      <c r="L1" s="85"/>
      <c r="M1" s="85" t="s">
        <v>139</v>
      </c>
      <c r="N1" s="85"/>
      <c r="O1" s="85"/>
      <c r="P1" s="85"/>
      <c r="Q1" s="85"/>
      <c r="R1" s="61">
        <f>SUM(R2:R6)/(5*5)</f>
        <v>0</v>
      </c>
      <c r="S1" s="50" t="str">
        <f>B1</f>
        <v>Klima und Kooperation</v>
      </c>
      <c r="T1" s="52"/>
    </row>
    <row r="2" spans="1:20" ht="15.6">
      <c r="A2" s="4" t="s">
        <v>64</v>
      </c>
      <c r="B2" s="3" t="s">
        <v>44</v>
      </c>
      <c r="C2" s="7">
        <f>'Fragebogen '!B6</f>
        <v>0</v>
      </c>
      <c r="D2" s="7">
        <f>'Fragebogen '!C6</f>
        <v>0</v>
      </c>
      <c r="E2" s="7">
        <f>'Fragebogen '!D6</f>
        <v>0</v>
      </c>
      <c r="F2" s="7">
        <f>'Fragebogen '!E6</f>
        <v>0</v>
      </c>
      <c r="G2" s="7">
        <f>'Fragebogen '!F6</f>
        <v>0</v>
      </c>
      <c r="H2" s="7">
        <v>5</v>
      </c>
      <c r="I2" s="7">
        <v>4</v>
      </c>
      <c r="J2" s="7">
        <v>3</v>
      </c>
      <c r="K2" s="7">
        <v>2</v>
      </c>
      <c r="L2" s="7">
        <v>1</v>
      </c>
      <c r="M2" s="46">
        <f>C2*H2</f>
        <v>0</v>
      </c>
      <c r="N2" s="46">
        <f t="shared" ref="N2:Q2" si="0">D2*I2</f>
        <v>0</v>
      </c>
      <c r="O2" s="46">
        <f t="shared" si="0"/>
        <v>0</v>
      </c>
      <c r="P2" s="46">
        <f t="shared" si="0"/>
        <v>0</v>
      </c>
      <c r="Q2" s="46">
        <f t="shared" si="0"/>
        <v>0</v>
      </c>
      <c r="R2" s="48">
        <f>SUM(M2:Q2)</f>
        <v>0</v>
      </c>
      <c r="S2" s="51"/>
      <c r="T2" s="52">
        <f>R2</f>
        <v>0</v>
      </c>
    </row>
    <row r="3" spans="1:20" ht="15.6">
      <c r="A3" s="5" t="s">
        <v>65</v>
      </c>
      <c r="B3" s="3" t="s">
        <v>43</v>
      </c>
      <c r="C3" s="7">
        <f>'Fragebogen '!B7</f>
        <v>0</v>
      </c>
      <c r="D3" s="7">
        <f>'Fragebogen '!C7</f>
        <v>0</v>
      </c>
      <c r="E3" s="7">
        <f>'Fragebogen '!D7</f>
        <v>0</v>
      </c>
      <c r="F3" s="7">
        <f>'Fragebogen '!E7</f>
        <v>0</v>
      </c>
      <c r="G3" s="7">
        <f>'Fragebogen '!F7</f>
        <v>0</v>
      </c>
      <c r="H3" s="7">
        <v>5</v>
      </c>
      <c r="I3" s="7">
        <v>4</v>
      </c>
      <c r="J3" s="7">
        <v>3</v>
      </c>
      <c r="K3" s="7">
        <v>2</v>
      </c>
      <c r="L3" s="7">
        <v>1</v>
      </c>
      <c r="M3" s="46">
        <f t="shared" ref="M3:M6" si="1">C3*H3</f>
        <v>0</v>
      </c>
      <c r="N3" s="46">
        <f t="shared" ref="N3:N6" si="2">D3*I3</f>
        <v>0</v>
      </c>
      <c r="O3" s="46">
        <f t="shared" ref="O3:O6" si="3">E3*J3</f>
        <v>0</v>
      </c>
      <c r="P3" s="46">
        <f t="shared" ref="P3:P6" si="4">F3*K3</f>
        <v>0</v>
      </c>
      <c r="Q3" s="46">
        <f t="shared" ref="Q3:Q6" si="5">G3*L3</f>
        <v>0</v>
      </c>
      <c r="R3" s="48">
        <f>SUM(M3:Q3)</f>
        <v>0</v>
      </c>
      <c r="S3" s="51"/>
      <c r="T3" s="52">
        <f t="shared" ref="T3:T51" si="6">R3</f>
        <v>0</v>
      </c>
    </row>
    <row r="4" spans="1:20" ht="15.6">
      <c r="A4" s="4" t="s">
        <v>66</v>
      </c>
      <c r="B4" s="3" t="s">
        <v>45</v>
      </c>
      <c r="C4" s="7">
        <f>'Fragebogen '!B8</f>
        <v>0</v>
      </c>
      <c r="D4" s="7">
        <f>'Fragebogen '!C8</f>
        <v>0</v>
      </c>
      <c r="E4" s="7">
        <f>'Fragebogen '!D8</f>
        <v>0</v>
      </c>
      <c r="F4" s="7">
        <f>'Fragebogen '!E8</f>
        <v>0</v>
      </c>
      <c r="G4" s="7">
        <f>'Fragebogen '!F8</f>
        <v>0</v>
      </c>
      <c r="H4" s="7">
        <v>5</v>
      </c>
      <c r="I4" s="7">
        <v>4</v>
      </c>
      <c r="J4" s="7">
        <v>3</v>
      </c>
      <c r="K4" s="7">
        <v>2</v>
      </c>
      <c r="L4" s="7">
        <v>1</v>
      </c>
      <c r="M4" s="46">
        <f t="shared" si="1"/>
        <v>0</v>
      </c>
      <c r="N4" s="46">
        <f t="shared" si="2"/>
        <v>0</v>
      </c>
      <c r="O4" s="46">
        <f t="shared" si="3"/>
        <v>0</v>
      </c>
      <c r="P4" s="46">
        <f t="shared" si="4"/>
        <v>0</v>
      </c>
      <c r="Q4" s="46">
        <f t="shared" si="5"/>
        <v>0</v>
      </c>
      <c r="R4" s="48">
        <f>SUM(M4:Q4)</f>
        <v>0</v>
      </c>
      <c r="S4" s="51"/>
      <c r="T4" s="52">
        <f t="shared" si="6"/>
        <v>0</v>
      </c>
    </row>
    <row r="5" spans="1:20" ht="15.6">
      <c r="A5" s="5" t="s">
        <v>67</v>
      </c>
      <c r="B5" s="3" t="s">
        <v>46</v>
      </c>
      <c r="C5" s="7">
        <f>'Fragebogen '!B9</f>
        <v>0</v>
      </c>
      <c r="D5" s="7">
        <f>'Fragebogen '!C9</f>
        <v>0</v>
      </c>
      <c r="E5" s="7">
        <f>'Fragebogen '!D9</f>
        <v>0</v>
      </c>
      <c r="F5" s="7">
        <f>'Fragebogen '!E9</f>
        <v>0</v>
      </c>
      <c r="G5" s="7">
        <f>'Fragebogen '!F9</f>
        <v>0</v>
      </c>
      <c r="H5" s="7">
        <v>5</v>
      </c>
      <c r="I5" s="7">
        <v>4</v>
      </c>
      <c r="J5" s="7">
        <v>3</v>
      </c>
      <c r="K5" s="7">
        <v>2</v>
      </c>
      <c r="L5" s="7">
        <v>1</v>
      </c>
      <c r="M5" s="46">
        <f t="shared" si="1"/>
        <v>0</v>
      </c>
      <c r="N5" s="46">
        <f t="shared" si="2"/>
        <v>0</v>
      </c>
      <c r="O5" s="46">
        <f t="shared" si="3"/>
        <v>0</v>
      </c>
      <c r="P5" s="46">
        <f t="shared" si="4"/>
        <v>0</v>
      </c>
      <c r="Q5" s="46">
        <f t="shared" si="5"/>
        <v>0</v>
      </c>
      <c r="R5" s="48">
        <f>SUM(M5:Q5)</f>
        <v>0</v>
      </c>
      <c r="S5" s="51"/>
      <c r="T5" s="52">
        <f t="shared" si="6"/>
        <v>0</v>
      </c>
    </row>
    <row r="6" spans="1:20" ht="15.6">
      <c r="A6" s="4" t="s">
        <v>68</v>
      </c>
      <c r="B6" s="3" t="s">
        <v>63</v>
      </c>
      <c r="C6" s="7">
        <f>'Fragebogen '!B10</f>
        <v>0</v>
      </c>
      <c r="D6" s="7">
        <f>'Fragebogen '!C10</f>
        <v>0</v>
      </c>
      <c r="E6" s="7">
        <f>'Fragebogen '!D10</f>
        <v>0</v>
      </c>
      <c r="F6" s="7">
        <f>'Fragebogen '!E10</f>
        <v>0</v>
      </c>
      <c r="G6" s="7">
        <f>'Fragebogen '!F10</f>
        <v>0</v>
      </c>
      <c r="H6" s="7">
        <v>5</v>
      </c>
      <c r="I6" s="7">
        <v>4</v>
      </c>
      <c r="J6" s="7">
        <v>3</v>
      </c>
      <c r="K6" s="7">
        <v>2</v>
      </c>
      <c r="L6" s="7">
        <v>1</v>
      </c>
      <c r="M6" s="46">
        <f t="shared" si="1"/>
        <v>0</v>
      </c>
      <c r="N6" s="46">
        <f t="shared" si="2"/>
        <v>0</v>
      </c>
      <c r="O6" s="46">
        <f t="shared" si="3"/>
        <v>0</v>
      </c>
      <c r="P6" s="46">
        <f t="shared" si="4"/>
        <v>0</v>
      </c>
      <c r="Q6" s="46">
        <f t="shared" si="5"/>
        <v>0</v>
      </c>
      <c r="R6" s="48">
        <f>SUM(M6:Q6)</f>
        <v>0</v>
      </c>
      <c r="S6" s="51"/>
      <c r="T6" s="52">
        <f t="shared" si="6"/>
        <v>0</v>
      </c>
    </row>
    <row r="7" spans="1:20" ht="27.6">
      <c r="A7" s="9" t="s">
        <v>2</v>
      </c>
      <c r="B7" s="9" t="s">
        <v>109</v>
      </c>
      <c r="C7" s="10" t="s">
        <v>27</v>
      </c>
      <c r="D7" s="10" t="s">
        <v>28</v>
      </c>
      <c r="E7" s="10" t="s">
        <v>107</v>
      </c>
      <c r="F7" s="10" t="s">
        <v>29</v>
      </c>
      <c r="G7" s="10" t="s">
        <v>30</v>
      </c>
      <c r="H7" s="44"/>
      <c r="I7" s="44"/>
      <c r="J7" s="44"/>
      <c r="K7" s="44"/>
      <c r="L7" s="44"/>
      <c r="M7" s="47"/>
      <c r="N7" s="47"/>
      <c r="O7" s="47"/>
      <c r="P7" s="47"/>
      <c r="Q7" s="47"/>
      <c r="R7" s="61">
        <f>SUM(R8:R10)/(5*3)</f>
        <v>0</v>
      </c>
      <c r="S7" s="50" t="str">
        <f>B7</f>
        <v>Information und Kommunikation</v>
      </c>
      <c r="T7" s="52"/>
    </row>
    <row r="8" spans="1:20" ht="31.2">
      <c r="A8" s="5" t="s">
        <v>69</v>
      </c>
      <c r="B8" s="3" t="s">
        <v>47</v>
      </c>
      <c r="C8" s="7">
        <f>'Fragebogen '!B12</f>
        <v>0</v>
      </c>
      <c r="D8" s="7">
        <f>'Fragebogen '!C12</f>
        <v>0</v>
      </c>
      <c r="E8" s="7">
        <f>'Fragebogen '!D12</f>
        <v>0</v>
      </c>
      <c r="F8" s="7">
        <f>'Fragebogen '!E12</f>
        <v>0</v>
      </c>
      <c r="G8" s="7">
        <f>'Fragebogen '!F12</f>
        <v>0</v>
      </c>
      <c r="H8" s="7">
        <v>5</v>
      </c>
      <c r="I8" s="7">
        <v>4</v>
      </c>
      <c r="J8" s="7">
        <v>3</v>
      </c>
      <c r="K8" s="7">
        <v>2</v>
      </c>
      <c r="L8" s="7">
        <v>1</v>
      </c>
      <c r="M8" s="46">
        <f t="shared" ref="M8" si="7">C8*H8</f>
        <v>0</v>
      </c>
      <c r="N8" s="46">
        <f t="shared" ref="N8" si="8">D8*I8</f>
        <v>0</v>
      </c>
      <c r="O8" s="46">
        <f t="shared" ref="O8" si="9">E8*J8</f>
        <v>0</v>
      </c>
      <c r="P8" s="46">
        <f t="shared" ref="P8" si="10">F8*K8</f>
        <v>0</v>
      </c>
      <c r="Q8" s="46">
        <f t="shared" ref="Q8" si="11">G8*L8</f>
        <v>0</v>
      </c>
      <c r="R8" s="48">
        <f>SUM(M8:Q8)</f>
        <v>0</v>
      </c>
      <c r="S8" s="51"/>
      <c r="T8" s="52">
        <f t="shared" si="6"/>
        <v>0</v>
      </c>
    </row>
    <row r="9" spans="1:20" ht="31.2">
      <c r="A9" s="5" t="s">
        <v>70</v>
      </c>
      <c r="B9" s="3" t="s">
        <v>48</v>
      </c>
      <c r="C9" s="7">
        <f>'Fragebogen '!B13</f>
        <v>0</v>
      </c>
      <c r="D9" s="7">
        <f>'Fragebogen '!C13</f>
        <v>0</v>
      </c>
      <c r="E9" s="7">
        <f>'Fragebogen '!D13</f>
        <v>0</v>
      </c>
      <c r="F9" s="7">
        <f>'Fragebogen '!E13</f>
        <v>0</v>
      </c>
      <c r="G9" s="7">
        <f>'Fragebogen '!F13</f>
        <v>0</v>
      </c>
      <c r="H9" s="7">
        <v>5</v>
      </c>
      <c r="I9" s="7">
        <v>4</v>
      </c>
      <c r="J9" s="7">
        <v>3</v>
      </c>
      <c r="K9" s="7">
        <v>2</v>
      </c>
      <c r="L9" s="7">
        <v>1</v>
      </c>
      <c r="M9" s="46">
        <f t="shared" ref="M9:M51" si="12">C9*H9</f>
        <v>0</v>
      </c>
      <c r="N9" s="46">
        <f t="shared" ref="N9:N51" si="13">D9*I9</f>
        <v>0</v>
      </c>
      <c r="O9" s="46">
        <f t="shared" ref="O9:O51" si="14">E9*J9</f>
        <v>0</v>
      </c>
      <c r="P9" s="46">
        <f t="shared" ref="P9:P51" si="15">F9*K9</f>
        <v>0</v>
      </c>
      <c r="Q9" s="46">
        <f t="shared" ref="Q9:Q51" si="16">G9*L9</f>
        <v>0</v>
      </c>
      <c r="R9" s="48">
        <f>SUM(M9:Q9)</f>
        <v>0</v>
      </c>
      <c r="S9" s="51"/>
      <c r="T9" s="52">
        <f t="shared" si="6"/>
        <v>0</v>
      </c>
    </row>
    <row r="10" spans="1:20" ht="31.2">
      <c r="A10" s="5" t="s">
        <v>71</v>
      </c>
      <c r="B10" s="3" t="s">
        <v>49</v>
      </c>
      <c r="C10" s="7">
        <f>'Fragebogen '!B14</f>
        <v>0</v>
      </c>
      <c r="D10" s="7">
        <f>'Fragebogen '!C14</f>
        <v>0</v>
      </c>
      <c r="E10" s="7">
        <f>'Fragebogen '!D14</f>
        <v>0</v>
      </c>
      <c r="F10" s="7">
        <f>'Fragebogen '!E14</f>
        <v>0</v>
      </c>
      <c r="G10" s="7">
        <f>'Fragebogen '!F14</f>
        <v>0</v>
      </c>
      <c r="H10" s="7">
        <v>5</v>
      </c>
      <c r="I10" s="7">
        <v>4</v>
      </c>
      <c r="J10" s="7">
        <v>3</v>
      </c>
      <c r="K10" s="7">
        <v>2</v>
      </c>
      <c r="L10" s="7">
        <v>1</v>
      </c>
      <c r="M10" s="46">
        <f t="shared" si="12"/>
        <v>0</v>
      </c>
      <c r="N10" s="46">
        <f t="shared" si="13"/>
        <v>0</v>
      </c>
      <c r="O10" s="46">
        <f t="shared" si="14"/>
        <v>0</v>
      </c>
      <c r="P10" s="46">
        <f t="shared" si="15"/>
        <v>0</v>
      </c>
      <c r="Q10" s="46">
        <f t="shared" si="16"/>
        <v>0</v>
      </c>
      <c r="R10" s="48">
        <f>SUM(M10:Q10)</f>
        <v>0</v>
      </c>
      <c r="S10" s="51"/>
      <c r="T10" s="52">
        <f t="shared" si="6"/>
        <v>0</v>
      </c>
    </row>
    <row r="11" spans="1:20" ht="27.6">
      <c r="A11" s="9" t="s">
        <v>1</v>
      </c>
      <c r="B11" s="9" t="s">
        <v>118</v>
      </c>
      <c r="C11" s="10" t="s">
        <v>27</v>
      </c>
      <c r="D11" s="10" t="s">
        <v>28</v>
      </c>
      <c r="E11" s="10" t="s">
        <v>107</v>
      </c>
      <c r="F11" s="10" t="s">
        <v>29</v>
      </c>
      <c r="G11" s="10" t="s">
        <v>30</v>
      </c>
      <c r="H11" s="44"/>
      <c r="I11" s="44"/>
      <c r="J11" s="44"/>
      <c r="K11" s="44"/>
      <c r="L11" s="44"/>
      <c r="M11" s="47"/>
      <c r="N11" s="47"/>
      <c r="O11" s="47"/>
      <c r="P11" s="47"/>
      <c r="Q11" s="47"/>
      <c r="R11" s="61">
        <f>SUM(R12:R20)/(5*9)</f>
        <v>0</v>
      </c>
      <c r="S11" s="50" t="str">
        <f>B11</f>
        <v>Führungsqualitäten des Vorgesetzten</v>
      </c>
      <c r="T11" s="52"/>
    </row>
    <row r="12" spans="1:20" ht="31.2">
      <c r="A12" s="5" t="s">
        <v>72</v>
      </c>
      <c r="B12" s="3" t="s">
        <v>50</v>
      </c>
      <c r="C12" s="7">
        <f>'Fragebogen '!B16</f>
        <v>0</v>
      </c>
      <c r="D12" s="7">
        <f>'Fragebogen '!C16</f>
        <v>0</v>
      </c>
      <c r="E12" s="7">
        <f>'Fragebogen '!D16</f>
        <v>0</v>
      </c>
      <c r="F12" s="7">
        <f>'Fragebogen '!E16</f>
        <v>0</v>
      </c>
      <c r="G12" s="7">
        <f>'Fragebogen '!F16</f>
        <v>0</v>
      </c>
      <c r="H12" s="7">
        <v>5</v>
      </c>
      <c r="I12" s="7">
        <v>4</v>
      </c>
      <c r="J12" s="7">
        <v>3</v>
      </c>
      <c r="K12" s="7">
        <v>2</v>
      </c>
      <c r="L12" s="7">
        <v>1</v>
      </c>
      <c r="M12" s="46">
        <f t="shared" si="12"/>
        <v>0</v>
      </c>
      <c r="N12" s="46">
        <f t="shared" si="13"/>
        <v>0</v>
      </c>
      <c r="O12" s="46">
        <f t="shared" si="14"/>
        <v>0</v>
      </c>
      <c r="P12" s="46">
        <f t="shared" si="15"/>
        <v>0</v>
      </c>
      <c r="Q12" s="46">
        <f t="shared" si="16"/>
        <v>0</v>
      </c>
      <c r="R12" s="48">
        <f t="shared" ref="R12:R20" si="17">SUM(M12:Q12)</f>
        <v>0</v>
      </c>
      <c r="S12" s="51"/>
      <c r="T12" s="52">
        <f t="shared" si="6"/>
        <v>0</v>
      </c>
    </row>
    <row r="13" spans="1:20" ht="31.2">
      <c r="A13" s="5" t="s">
        <v>73</v>
      </c>
      <c r="B13" s="3" t="s">
        <v>3</v>
      </c>
      <c r="C13" s="7">
        <f>'Fragebogen '!B17</f>
        <v>0</v>
      </c>
      <c r="D13" s="7">
        <f>'Fragebogen '!C17</f>
        <v>0</v>
      </c>
      <c r="E13" s="7">
        <f>'Fragebogen '!D17</f>
        <v>0</v>
      </c>
      <c r="F13" s="7">
        <f>'Fragebogen '!E17</f>
        <v>0</v>
      </c>
      <c r="G13" s="7">
        <f>'Fragebogen '!F17</f>
        <v>0</v>
      </c>
      <c r="H13" s="7">
        <v>5</v>
      </c>
      <c r="I13" s="7">
        <v>4</v>
      </c>
      <c r="J13" s="7">
        <v>3</v>
      </c>
      <c r="K13" s="7">
        <v>2</v>
      </c>
      <c r="L13" s="7">
        <v>1</v>
      </c>
      <c r="M13" s="46">
        <f t="shared" si="12"/>
        <v>0</v>
      </c>
      <c r="N13" s="46">
        <f t="shared" si="13"/>
        <v>0</v>
      </c>
      <c r="O13" s="46">
        <f t="shared" si="14"/>
        <v>0</v>
      </c>
      <c r="P13" s="46">
        <f t="shared" si="15"/>
        <v>0</v>
      </c>
      <c r="Q13" s="46">
        <f t="shared" si="16"/>
        <v>0</v>
      </c>
      <c r="R13" s="48">
        <f t="shared" si="17"/>
        <v>0</v>
      </c>
      <c r="S13" s="51"/>
      <c r="T13" s="52">
        <f t="shared" si="6"/>
        <v>0</v>
      </c>
    </row>
    <row r="14" spans="1:20" ht="15.6">
      <c r="A14" s="5" t="s">
        <v>74</v>
      </c>
      <c r="B14" s="3" t="s">
        <v>4</v>
      </c>
      <c r="C14" s="7">
        <f>'Fragebogen '!B18</f>
        <v>0</v>
      </c>
      <c r="D14" s="7">
        <f>'Fragebogen '!C18</f>
        <v>0</v>
      </c>
      <c r="E14" s="7">
        <f>'Fragebogen '!D18</f>
        <v>0</v>
      </c>
      <c r="F14" s="7">
        <f>'Fragebogen '!E18</f>
        <v>0</v>
      </c>
      <c r="G14" s="7">
        <f>'Fragebogen '!F18</f>
        <v>0</v>
      </c>
      <c r="H14" s="7">
        <v>5</v>
      </c>
      <c r="I14" s="7">
        <v>4</v>
      </c>
      <c r="J14" s="7">
        <v>3</v>
      </c>
      <c r="K14" s="7">
        <v>2</v>
      </c>
      <c r="L14" s="7">
        <v>1</v>
      </c>
      <c r="M14" s="46">
        <f t="shared" si="12"/>
        <v>0</v>
      </c>
      <c r="N14" s="46">
        <f t="shared" si="13"/>
        <v>0</v>
      </c>
      <c r="O14" s="46">
        <f t="shared" si="14"/>
        <v>0</v>
      </c>
      <c r="P14" s="46">
        <f t="shared" si="15"/>
        <v>0</v>
      </c>
      <c r="Q14" s="46">
        <f t="shared" si="16"/>
        <v>0</v>
      </c>
      <c r="R14" s="48">
        <f t="shared" si="17"/>
        <v>0</v>
      </c>
      <c r="S14" s="51"/>
      <c r="T14" s="52">
        <f t="shared" si="6"/>
        <v>0</v>
      </c>
    </row>
    <row r="15" spans="1:20" ht="15.6">
      <c r="A15" s="5" t="s">
        <v>75</v>
      </c>
      <c r="B15" s="3" t="s">
        <v>5</v>
      </c>
      <c r="C15" s="7">
        <f>'Fragebogen '!B19</f>
        <v>0</v>
      </c>
      <c r="D15" s="7">
        <f>'Fragebogen '!C19</f>
        <v>0</v>
      </c>
      <c r="E15" s="7">
        <f>'Fragebogen '!D19</f>
        <v>0</v>
      </c>
      <c r="F15" s="7">
        <f>'Fragebogen '!E19</f>
        <v>0</v>
      </c>
      <c r="G15" s="7">
        <f>'Fragebogen '!F19</f>
        <v>0</v>
      </c>
      <c r="H15" s="7">
        <v>5</v>
      </c>
      <c r="I15" s="7">
        <v>4</v>
      </c>
      <c r="J15" s="7">
        <v>3</v>
      </c>
      <c r="K15" s="7">
        <v>2</v>
      </c>
      <c r="L15" s="7">
        <v>1</v>
      </c>
      <c r="M15" s="46">
        <f t="shared" si="12"/>
        <v>0</v>
      </c>
      <c r="N15" s="46">
        <f t="shared" si="13"/>
        <v>0</v>
      </c>
      <c r="O15" s="46">
        <f t="shared" si="14"/>
        <v>0</v>
      </c>
      <c r="P15" s="46">
        <f t="shared" si="15"/>
        <v>0</v>
      </c>
      <c r="Q15" s="46">
        <f t="shared" si="16"/>
        <v>0</v>
      </c>
      <c r="R15" s="48">
        <f t="shared" si="17"/>
        <v>0</v>
      </c>
      <c r="S15" s="51"/>
      <c r="T15" s="52">
        <f t="shared" si="6"/>
        <v>0</v>
      </c>
    </row>
    <row r="16" spans="1:20" ht="15.6">
      <c r="A16" s="5" t="s">
        <v>76</v>
      </c>
      <c r="B16" s="3" t="s">
        <v>6</v>
      </c>
      <c r="C16" s="7">
        <f>'Fragebogen '!B20</f>
        <v>0</v>
      </c>
      <c r="D16" s="7">
        <f>'Fragebogen '!C20</f>
        <v>0</v>
      </c>
      <c r="E16" s="7">
        <f>'Fragebogen '!D20</f>
        <v>0</v>
      </c>
      <c r="F16" s="7">
        <f>'Fragebogen '!E20</f>
        <v>0</v>
      </c>
      <c r="G16" s="7">
        <f>'Fragebogen '!F20</f>
        <v>0</v>
      </c>
      <c r="H16" s="7">
        <v>5</v>
      </c>
      <c r="I16" s="7">
        <v>4</v>
      </c>
      <c r="J16" s="7">
        <v>3</v>
      </c>
      <c r="K16" s="7">
        <v>2</v>
      </c>
      <c r="L16" s="7">
        <v>1</v>
      </c>
      <c r="M16" s="46">
        <f t="shared" si="12"/>
        <v>0</v>
      </c>
      <c r="N16" s="46">
        <f t="shared" si="13"/>
        <v>0</v>
      </c>
      <c r="O16" s="46">
        <f t="shared" si="14"/>
        <v>0</v>
      </c>
      <c r="P16" s="46">
        <f t="shared" si="15"/>
        <v>0</v>
      </c>
      <c r="Q16" s="46">
        <f t="shared" si="16"/>
        <v>0</v>
      </c>
      <c r="R16" s="48">
        <f t="shared" si="17"/>
        <v>0</v>
      </c>
      <c r="S16" s="51"/>
      <c r="T16" s="52">
        <f t="shared" si="6"/>
        <v>0</v>
      </c>
    </row>
    <row r="17" spans="1:20" ht="15.6">
      <c r="A17" s="5" t="s">
        <v>77</v>
      </c>
      <c r="B17" s="3" t="s">
        <v>51</v>
      </c>
      <c r="C17" s="7">
        <f>'Fragebogen '!B21</f>
        <v>0</v>
      </c>
      <c r="D17" s="7">
        <f>'Fragebogen '!C21</f>
        <v>0</v>
      </c>
      <c r="E17" s="7">
        <f>'Fragebogen '!D21</f>
        <v>0</v>
      </c>
      <c r="F17" s="7">
        <f>'Fragebogen '!E21</f>
        <v>0</v>
      </c>
      <c r="G17" s="7">
        <f>'Fragebogen '!F21</f>
        <v>0</v>
      </c>
      <c r="H17" s="7">
        <v>5</v>
      </c>
      <c r="I17" s="7">
        <v>4</v>
      </c>
      <c r="J17" s="7">
        <v>3</v>
      </c>
      <c r="K17" s="7">
        <v>2</v>
      </c>
      <c r="L17" s="7">
        <v>1</v>
      </c>
      <c r="M17" s="46">
        <f t="shared" si="12"/>
        <v>0</v>
      </c>
      <c r="N17" s="46">
        <f t="shared" si="13"/>
        <v>0</v>
      </c>
      <c r="O17" s="46">
        <f t="shared" si="14"/>
        <v>0</v>
      </c>
      <c r="P17" s="46">
        <f t="shared" si="15"/>
        <v>0</v>
      </c>
      <c r="Q17" s="46">
        <f t="shared" si="16"/>
        <v>0</v>
      </c>
      <c r="R17" s="48">
        <f t="shared" si="17"/>
        <v>0</v>
      </c>
      <c r="S17" s="51"/>
      <c r="T17" s="52">
        <f t="shared" si="6"/>
        <v>0</v>
      </c>
    </row>
    <row r="18" spans="1:20" ht="15.6">
      <c r="A18" s="5" t="s">
        <v>78</v>
      </c>
      <c r="B18" s="3" t="s">
        <v>8</v>
      </c>
      <c r="C18" s="7">
        <f>'Fragebogen '!B22</f>
        <v>0</v>
      </c>
      <c r="D18" s="7">
        <f>'Fragebogen '!C22</f>
        <v>0</v>
      </c>
      <c r="E18" s="7">
        <f>'Fragebogen '!D22</f>
        <v>0</v>
      </c>
      <c r="F18" s="7">
        <f>'Fragebogen '!E22</f>
        <v>0</v>
      </c>
      <c r="G18" s="7">
        <f>'Fragebogen '!F22</f>
        <v>0</v>
      </c>
      <c r="H18" s="7">
        <v>5</v>
      </c>
      <c r="I18" s="7">
        <v>4</v>
      </c>
      <c r="J18" s="7">
        <v>3</v>
      </c>
      <c r="K18" s="7">
        <v>2</v>
      </c>
      <c r="L18" s="7">
        <v>1</v>
      </c>
      <c r="M18" s="46">
        <f t="shared" si="12"/>
        <v>0</v>
      </c>
      <c r="N18" s="46">
        <f t="shared" si="13"/>
        <v>0</v>
      </c>
      <c r="O18" s="46">
        <f t="shared" si="14"/>
        <v>0</v>
      </c>
      <c r="P18" s="46">
        <f t="shared" si="15"/>
        <v>0</v>
      </c>
      <c r="Q18" s="46">
        <f t="shared" si="16"/>
        <v>0</v>
      </c>
      <c r="R18" s="48">
        <f t="shared" si="17"/>
        <v>0</v>
      </c>
      <c r="S18" s="51"/>
      <c r="T18" s="52">
        <f t="shared" si="6"/>
        <v>0</v>
      </c>
    </row>
    <row r="19" spans="1:20" ht="31.2">
      <c r="A19" s="5" t="s">
        <v>79</v>
      </c>
      <c r="B19" s="3" t="s">
        <v>9</v>
      </c>
      <c r="C19" s="7">
        <f>'Fragebogen '!B23</f>
        <v>0</v>
      </c>
      <c r="D19" s="7">
        <f>'Fragebogen '!C23</f>
        <v>0</v>
      </c>
      <c r="E19" s="7">
        <f>'Fragebogen '!D23</f>
        <v>0</v>
      </c>
      <c r="F19" s="7">
        <f>'Fragebogen '!E23</f>
        <v>0</v>
      </c>
      <c r="G19" s="7">
        <f>'Fragebogen '!F23</f>
        <v>0</v>
      </c>
      <c r="H19" s="7">
        <v>5</v>
      </c>
      <c r="I19" s="7">
        <v>4</v>
      </c>
      <c r="J19" s="7">
        <v>3</v>
      </c>
      <c r="K19" s="7">
        <v>2</v>
      </c>
      <c r="L19" s="7">
        <v>1</v>
      </c>
      <c r="M19" s="46">
        <f t="shared" si="12"/>
        <v>0</v>
      </c>
      <c r="N19" s="46">
        <f t="shared" si="13"/>
        <v>0</v>
      </c>
      <c r="O19" s="46">
        <f t="shared" si="14"/>
        <v>0</v>
      </c>
      <c r="P19" s="46">
        <f t="shared" si="15"/>
        <v>0</v>
      </c>
      <c r="Q19" s="46">
        <f t="shared" si="16"/>
        <v>0</v>
      </c>
      <c r="R19" s="48">
        <f t="shared" si="17"/>
        <v>0</v>
      </c>
      <c r="S19" s="51"/>
      <c r="T19" s="52">
        <f t="shared" si="6"/>
        <v>0</v>
      </c>
    </row>
    <row r="20" spans="1:20" ht="15.6">
      <c r="A20" s="5" t="s">
        <v>80</v>
      </c>
      <c r="B20" s="3" t="s">
        <v>52</v>
      </c>
      <c r="C20" s="7">
        <f>'Fragebogen '!B24</f>
        <v>0</v>
      </c>
      <c r="D20" s="7">
        <f>'Fragebogen '!C24</f>
        <v>0</v>
      </c>
      <c r="E20" s="7">
        <f>'Fragebogen '!D24</f>
        <v>0</v>
      </c>
      <c r="F20" s="7">
        <f>'Fragebogen '!E24</f>
        <v>0</v>
      </c>
      <c r="G20" s="7">
        <f>'Fragebogen '!F24</f>
        <v>0</v>
      </c>
      <c r="H20" s="7">
        <v>5</v>
      </c>
      <c r="I20" s="7">
        <v>4</v>
      </c>
      <c r="J20" s="7">
        <v>3</v>
      </c>
      <c r="K20" s="7">
        <v>2</v>
      </c>
      <c r="L20" s="7">
        <v>1</v>
      </c>
      <c r="M20" s="46">
        <f t="shared" si="12"/>
        <v>0</v>
      </c>
      <c r="N20" s="46">
        <f t="shared" si="13"/>
        <v>0</v>
      </c>
      <c r="O20" s="46">
        <f t="shared" si="14"/>
        <v>0</v>
      </c>
      <c r="P20" s="46">
        <f t="shared" si="15"/>
        <v>0</v>
      </c>
      <c r="Q20" s="46">
        <f t="shared" si="16"/>
        <v>0</v>
      </c>
      <c r="R20" s="48">
        <f t="shared" si="17"/>
        <v>0</v>
      </c>
      <c r="S20" s="51"/>
      <c r="T20" s="52">
        <f t="shared" si="6"/>
        <v>0</v>
      </c>
    </row>
    <row r="21" spans="1:20" ht="41.4">
      <c r="A21" s="9" t="s">
        <v>11</v>
      </c>
      <c r="B21" s="9" t="s">
        <v>110</v>
      </c>
      <c r="C21" s="10" t="s">
        <v>31</v>
      </c>
      <c r="D21" s="10" t="s">
        <v>32</v>
      </c>
      <c r="E21" s="10" t="s">
        <v>107</v>
      </c>
      <c r="F21" s="10" t="s">
        <v>33</v>
      </c>
      <c r="G21" s="10" t="s">
        <v>34</v>
      </c>
      <c r="H21" s="44"/>
      <c r="I21" s="44"/>
      <c r="J21" s="44"/>
      <c r="K21" s="44"/>
      <c r="L21" s="44"/>
      <c r="M21" s="47"/>
      <c r="N21" s="47"/>
      <c r="O21" s="47"/>
      <c r="P21" s="47"/>
      <c r="Q21" s="47"/>
      <c r="R21" s="61">
        <f>SUM(R22:R27)/(5*6)</f>
        <v>0</v>
      </c>
      <c r="S21" s="50" t="str">
        <f>B21</f>
        <v>Arbeitsorganisation und -prozesse</v>
      </c>
      <c r="T21" s="52"/>
    </row>
    <row r="22" spans="1:20" ht="15.6">
      <c r="A22" s="5" t="s">
        <v>81</v>
      </c>
      <c r="B22" s="3" t="s">
        <v>10</v>
      </c>
      <c r="C22" s="7">
        <f>'Fragebogen '!B26</f>
        <v>0</v>
      </c>
      <c r="D22" s="7">
        <f>'Fragebogen '!C26</f>
        <v>0</v>
      </c>
      <c r="E22" s="7">
        <f>'Fragebogen '!D26</f>
        <v>0</v>
      </c>
      <c r="F22" s="7">
        <f>'Fragebogen '!E26</f>
        <v>0</v>
      </c>
      <c r="G22" s="7">
        <f>'Fragebogen '!F26</f>
        <v>0</v>
      </c>
      <c r="H22" s="7">
        <v>5</v>
      </c>
      <c r="I22" s="7">
        <v>4</v>
      </c>
      <c r="J22" s="7">
        <v>3</v>
      </c>
      <c r="K22" s="7">
        <v>2</v>
      </c>
      <c r="L22" s="7">
        <v>1</v>
      </c>
      <c r="M22" s="46">
        <f t="shared" si="12"/>
        <v>0</v>
      </c>
      <c r="N22" s="46">
        <f t="shared" si="13"/>
        <v>0</v>
      </c>
      <c r="O22" s="46">
        <f t="shared" si="14"/>
        <v>0</v>
      </c>
      <c r="P22" s="46">
        <f t="shared" si="15"/>
        <v>0</v>
      </c>
      <c r="Q22" s="46">
        <f t="shared" si="16"/>
        <v>0</v>
      </c>
      <c r="R22" s="48">
        <f t="shared" ref="R22:R27" si="18">SUM(M22:Q22)</f>
        <v>0</v>
      </c>
      <c r="S22" s="51"/>
      <c r="T22" s="52">
        <f t="shared" si="6"/>
        <v>0</v>
      </c>
    </row>
    <row r="23" spans="1:20" ht="15.6">
      <c r="A23" s="5" t="s">
        <v>82</v>
      </c>
      <c r="B23" s="3" t="s">
        <v>12</v>
      </c>
      <c r="C23" s="7">
        <f>'Fragebogen '!B27</f>
        <v>0</v>
      </c>
      <c r="D23" s="7">
        <f>'Fragebogen '!C27</f>
        <v>0</v>
      </c>
      <c r="E23" s="7">
        <f>'Fragebogen '!D27</f>
        <v>0</v>
      </c>
      <c r="F23" s="7">
        <f>'Fragebogen '!E27</f>
        <v>0</v>
      </c>
      <c r="G23" s="7">
        <f>'Fragebogen '!F27</f>
        <v>0</v>
      </c>
      <c r="H23" s="7">
        <v>5</v>
      </c>
      <c r="I23" s="7">
        <v>4</v>
      </c>
      <c r="J23" s="7">
        <v>3</v>
      </c>
      <c r="K23" s="7">
        <v>2</v>
      </c>
      <c r="L23" s="7">
        <v>1</v>
      </c>
      <c r="M23" s="46">
        <f t="shared" si="12"/>
        <v>0</v>
      </c>
      <c r="N23" s="46">
        <f t="shared" si="13"/>
        <v>0</v>
      </c>
      <c r="O23" s="46">
        <f t="shared" si="14"/>
        <v>0</v>
      </c>
      <c r="P23" s="46">
        <f t="shared" si="15"/>
        <v>0</v>
      </c>
      <c r="Q23" s="46">
        <f t="shared" si="16"/>
        <v>0</v>
      </c>
      <c r="R23" s="48">
        <f t="shared" si="18"/>
        <v>0</v>
      </c>
      <c r="S23" s="51"/>
      <c r="T23" s="52">
        <f t="shared" si="6"/>
        <v>0</v>
      </c>
    </row>
    <row r="24" spans="1:20" ht="15.6">
      <c r="A24" s="5" t="s">
        <v>83</v>
      </c>
      <c r="B24" s="3" t="s">
        <v>53</v>
      </c>
      <c r="C24" s="7">
        <f>'Fragebogen '!B28</f>
        <v>0</v>
      </c>
      <c r="D24" s="7">
        <f>'Fragebogen '!C28</f>
        <v>0</v>
      </c>
      <c r="E24" s="7">
        <f>'Fragebogen '!D28</f>
        <v>0</v>
      </c>
      <c r="F24" s="7">
        <f>'Fragebogen '!E28</f>
        <v>0</v>
      </c>
      <c r="G24" s="7">
        <f>'Fragebogen '!F28</f>
        <v>0</v>
      </c>
      <c r="H24" s="7">
        <v>5</v>
      </c>
      <c r="I24" s="7">
        <v>4</v>
      </c>
      <c r="J24" s="7">
        <v>3</v>
      </c>
      <c r="K24" s="7">
        <v>2</v>
      </c>
      <c r="L24" s="7">
        <v>1</v>
      </c>
      <c r="M24" s="46">
        <f t="shared" si="12"/>
        <v>0</v>
      </c>
      <c r="N24" s="46">
        <f t="shared" si="13"/>
        <v>0</v>
      </c>
      <c r="O24" s="46">
        <f t="shared" si="14"/>
        <v>0</v>
      </c>
      <c r="P24" s="46">
        <f t="shared" si="15"/>
        <v>0</v>
      </c>
      <c r="Q24" s="46">
        <f t="shared" si="16"/>
        <v>0</v>
      </c>
      <c r="R24" s="48">
        <f t="shared" si="18"/>
        <v>0</v>
      </c>
      <c r="S24" s="51"/>
      <c r="T24" s="52">
        <f t="shared" si="6"/>
        <v>0</v>
      </c>
    </row>
    <row r="25" spans="1:20" ht="15.6">
      <c r="A25" s="5" t="s">
        <v>84</v>
      </c>
      <c r="B25" s="3" t="s">
        <v>13</v>
      </c>
      <c r="C25" s="7">
        <f>'Fragebogen '!B29</f>
        <v>0</v>
      </c>
      <c r="D25" s="7">
        <f>'Fragebogen '!C29</f>
        <v>0</v>
      </c>
      <c r="E25" s="7">
        <f>'Fragebogen '!D29</f>
        <v>0</v>
      </c>
      <c r="F25" s="7">
        <f>'Fragebogen '!E29</f>
        <v>0</v>
      </c>
      <c r="G25" s="7">
        <f>'Fragebogen '!F29</f>
        <v>0</v>
      </c>
      <c r="H25" s="7">
        <v>5</v>
      </c>
      <c r="I25" s="7">
        <v>4</v>
      </c>
      <c r="J25" s="7">
        <v>3</v>
      </c>
      <c r="K25" s="7">
        <v>2</v>
      </c>
      <c r="L25" s="7">
        <v>1</v>
      </c>
      <c r="M25" s="46">
        <f t="shared" si="12"/>
        <v>0</v>
      </c>
      <c r="N25" s="46">
        <f t="shared" si="13"/>
        <v>0</v>
      </c>
      <c r="O25" s="46">
        <f t="shared" si="14"/>
        <v>0</v>
      </c>
      <c r="P25" s="46">
        <f t="shared" si="15"/>
        <v>0</v>
      </c>
      <c r="Q25" s="46">
        <f t="shared" si="16"/>
        <v>0</v>
      </c>
      <c r="R25" s="48">
        <f t="shared" si="18"/>
        <v>0</v>
      </c>
      <c r="S25" s="51"/>
      <c r="T25" s="52">
        <f t="shared" si="6"/>
        <v>0</v>
      </c>
    </row>
    <row r="26" spans="1:20" ht="15.6">
      <c r="A26" s="5" t="s">
        <v>85</v>
      </c>
      <c r="B26" s="3" t="s">
        <v>54</v>
      </c>
      <c r="C26" s="7">
        <f>'Fragebogen '!B30</f>
        <v>0</v>
      </c>
      <c r="D26" s="7">
        <f>'Fragebogen '!C30</f>
        <v>0</v>
      </c>
      <c r="E26" s="7">
        <f>'Fragebogen '!D30</f>
        <v>0</v>
      </c>
      <c r="F26" s="7">
        <f>'Fragebogen '!E30</f>
        <v>0</v>
      </c>
      <c r="G26" s="7">
        <f>'Fragebogen '!F30</f>
        <v>0</v>
      </c>
      <c r="H26" s="7">
        <v>5</v>
      </c>
      <c r="I26" s="7">
        <v>4</v>
      </c>
      <c r="J26" s="7">
        <v>3</v>
      </c>
      <c r="K26" s="7">
        <v>2</v>
      </c>
      <c r="L26" s="7">
        <v>1</v>
      </c>
      <c r="M26" s="46">
        <f t="shared" si="12"/>
        <v>0</v>
      </c>
      <c r="N26" s="46">
        <f t="shared" si="13"/>
        <v>0</v>
      </c>
      <c r="O26" s="46">
        <f t="shared" si="14"/>
        <v>0</v>
      </c>
      <c r="P26" s="46">
        <f t="shared" si="15"/>
        <v>0</v>
      </c>
      <c r="Q26" s="46">
        <f t="shared" si="16"/>
        <v>0</v>
      </c>
      <c r="R26" s="48">
        <f t="shared" si="18"/>
        <v>0</v>
      </c>
      <c r="S26" s="51"/>
      <c r="T26" s="52">
        <f t="shared" si="6"/>
        <v>0</v>
      </c>
    </row>
    <row r="27" spans="1:20" ht="15.6">
      <c r="A27" s="5" t="s">
        <v>86</v>
      </c>
      <c r="B27" s="3" t="s">
        <v>55</v>
      </c>
      <c r="C27" s="7">
        <f>'Fragebogen '!B31</f>
        <v>0</v>
      </c>
      <c r="D27" s="7">
        <f>'Fragebogen '!C31</f>
        <v>0</v>
      </c>
      <c r="E27" s="7">
        <f>'Fragebogen '!D31</f>
        <v>0</v>
      </c>
      <c r="F27" s="7">
        <f>'Fragebogen '!E31</f>
        <v>0</v>
      </c>
      <c r="G27" s="7">
        <f>'Fragebogen '!F31</f>
        <v>0</v>
      </c>
      <c r="H27" s="7">
        <v>5</v>
      </c>
      <c r="I27" s="7">
        <v>4</v>
      </c>
      <c r="J27" s="7">
        <v>3</v>
      </c>
      <c r="K27" s="7">
        <v>2</v>
      </c>
      <c r="L27" s="7">
        <v>1</v>
      </c>
      <c r="M27" s="46">
        <f t="shared" si="12"/>
        <v>0</v>
      </c>
      <c r="N27" s="46">
        <f t="shared" si="13"/>
        <v>0</v>
      </c>
      <c r="O27" s="46">
        <f t="shared" si="14"/>
        <v>0</v>
      </c>
      <c r="P27" s="46">
        <f t="shared" si="15"/>
        <v>0</v>
      </c>
      <c r="Q27" s="46">
        <f t="shared" si="16"/>
        <v>0</v>
      </c>
      <c r="R27" s="48">
        <f t="shared" si="18"/>
        <v>0</v>
      </c>
      <c r="S27" s="51"/>
      <c r="T27" s="52">
        <f t="shared" si="6"/>
        <v>0</v>
      </c>
    </row>
    <row r="28" spans="1:20" ht="41.4">
      <c r="A28" s="9" t="s">
        <v>111</v>
      </c>
      <c r="B28" s="9" t="s">
        <v>112</v>
      </c>
      <c r="C28" s="10" t="s">
        <v>35</v>
      </c>
      <c r="D28" s="10" t="s">
        <v>36</v>
      </c>
      <c r="E28" s="10" t="s">
        <v>107</v>
      </c>
      <c r="F28" s="10" t="s">
        <v>37</v>
      </c>
      <c r="G28" s="10" t="s">
        <v>38</v>
      </c>
      <c r="H28" s="44"/>
      <c r="I28" s="44"/>
      <c r="J28" s="44"/>
      <c r="K28" s="44"/>
      <c r="L28" s="44"/>
      <c r="M28" s="47"/>
      <c r="N28" s="47"/>
      <c r="O28" s="47"/>
      <c r="P28" s="47"/>
      <c r="Q28" s="47"/>
      <c r="R28" s="61">
        <f>SUM(R29:R34)/(5*6)</f>
        <v>0</v>
      </c>
      <c r="S28" s="50" t="str">
        <f>B28</f>
        <v xml:space="preserve">Arbeitsplatzbedingungen </v>
      </c>
      <c r="T28" s="52"/>
    </row>
    <row r="29" spans="1:20" ht="15.6">
      <c r="A29" s="5" t="s">
        <v>87</v>
      </c>
      <c r="B29" s="3" t="s">
        <v>56</v>
      </c>
      <c r="C29" s="7">
        <f>'Fragebogen '!B33</f>
        <v>0</v>
      </c>
      <c r="D29" s="7">
        <f>'Fragebogen '!C33</f>
        <v>0</v>
      </c>
      <c r="E29" s="7">
        <f>'Fragebogen '!D33</f>
        <v>0</v>
      </c>
      <c r="F29" s="7">
        <f>'Fragebogen '!E33</f>
        <v>0</v>
      </c>
      <c r="G29" s="7">
        <f>'Fragebogen '!F33</f>
        <v>0</v>
      </c>
      <c r="H29" s="7">
        <v>5</v>
      </c>
      <c r="I29" s="7">
        <v>4</v>
      </c>
      <c r="J29" s="7">
        <v>3</v>
      </c>
      <c r="K29" s="7">
        <v>2</v>
      </c>
      <c r="L29" s="7">
        <v>1</v>
      </c>
      <c r="M29" s="46">
        <f t="shared" si="12"/>
        <v>0</v>
      </c>
      <c r="N29" s="46">
        <f t="shared" si="13"/>
        <v>0</v>
      </c>
      <c r="O29" s="46">
        <f t="shared" si="14"/>
        <v>0</v>
      </c>
      <c r="P29" s="46">
        <f t="shared" si="15"/>
        <v>0</v>
      </c>
      <c r="Q29" s="46">
        <f t="shared" si="16"/>
        <v>0</v>
      </c>
      <c r="R29" s="48">
        <f>SUM(M29:Q29)</f>
        <v>0</v>
      </c>
      <c r="S29" s="51"/>
      <c r="T29" s="52">
        <f t="shared" si="6"/>
        <v>0</v>
      </c>
    </row>
    <row r="30" spans="1:20" ht="15.6">
      <c r="A30" s="5" t="s">
        <v>88</v>
      </c>
      <c r="B30" s="3" t="s">
        <v>57</v>
      </c>
      <c r="C30" s="7">
        <f>'Fragebogen '!B34</f>
        <v>0</v>
      </c>
      <c r="D30" s="7">
        <f>'Fragebogen '!C34</f>
        <v>0</v>
      </c>
      <c r="E30" s="7">
        <f>'Fragebogen '!D34</f>
        <v>0</v>
      </c>
      <c r="F30" s="7">
        <f>'Fragebogen '!E34</f>
        <v>0</v>
      </c>
      <c r="G30" s="7">
        <f>'Fragebogen '!F34</f>
        <v>0</v>
      </c>
      <c r="H30" s="7">
        <v>5</v>
      </c>
      <c r="I30" s="7">
        <v>4</v>
      </c>
      <c r="J30" s="7">
        <v>3</v>
      </c>
      <c r="K30" s="7">
        <v>2</v>
      </c>
      <c r="L30" s="7">
        <v>1</v>
      </c>
      <c r="M30" s="46">
        <f t="shared" si="12"/>
        <v>0</v>
      </c>
      <c r="N30" s="46">
        <f t="shared" si="13"/>
        <v>0</v>
      </c>
      <c r="O30" s="46">
        <f t="shared" si="14"/>
        <v>0</v>
      </c>
      <c r="P30" s="46">
        <f t="shared" si="15"/>
        <v>0</v>
      </c>
      <c r="Q30" s="46">
        <f t="shared" si="16"/>
        <v>0</v>
      </c>
      <c r="R30" s="48">
        <f t="shared" ref="R30:R51" si="19">SUM(M30:Q30)</f>
        <v>0</v>
      </c>
      <c r="S30" s="51"/>
      <c r="T30" s="52">
        <f t="shared" si="6"/>
        <v>0</v>
      </c>
    </row>
    <row r="31" spans="1:20" ht="15.6">
      <c r="A31" s="5" t="s">
        <v>89</v>
      </c>
      <c r="B31" s="3" t="s">
        <v>58</v>
      </c>
      <c r="C31" s="7">
        <f>'Fragebogen '!B35</f>
        <v>0</v>
      </c>
      <c r="D31" s="7">
        <f>'Fragebogen '!C35</f>
        <v>0</v>
      </c>
      <c r="E31" s="7">
        <f>'Fragebogen '!D35</f>
        <v>0</v>
      </c>
      <c r="F31" s="7">
        <f>'Fragebogen '!E35</f>
        <v>0</v>
      </c>
      <c r="G31" s="7">
        <f>'Fragebogen '!F35</f>
        <v>0</v>
      </c>
      <c r="H31" s="7">
        <v>5</v>
      </c>
      <c r="I31" s="7">
        <v>4</v>
      </c>
      <c r="J31" s="7">
        <v>3</v>
      </c>
      <c r="K31" s="7">
        <v>2</v>
      </c>
      <c r="L31" s="7">
        <v>1</v>
      </c>
      <c r="M31" s="46">
        <f t="shared" si="12"/>
        <v>0</v>
      </c>
      <c r="N31" s="46">
        <f t="shared" si="13"/>
        <v>0</v>
      </c>
      <c r="O31" s="46">
        <f t="shared" si="14"/>
        <v>0</v>
      </c>
      <c r="P31" s="46">
        <f t="shared" si="15"/>
        <v>0</v>
      </c>
      <c r="Q31" s="46">
        <f t="shared" si="16"/>
        <v>0</v>
      </c>
      <c r="R31" s="48">
        <f t="shared" si="19"/>
        <v>0</v>
      </c>
      <c r="S31" s="51"/>
      <c r="T31" s="52">
        <f t="shared" si="6"/>
        <v>0</v>
      </c>
    </row>
    <row r="32" spans="1:20" ht="15.6">
      <c r="A32" s="5" t="s">
        <v>90</v>
      </c>
      <c r="B32" s="3" t="s">
        <v>59</v>
      </c>
      <c r="C32" s="7">
        <f>'Fragebogen '!B36</f>
        <v>0</v>
      </c>
      <c r="D32" s="7">
        <f>'Fragebogen '!C36</f>
        <v>0</v>
      </c>
      <c r="E32" s="7">
        <f>'Fragebogen '!D36</f>
        <v>0</v>
      </c>
      <c r="F32" s="7">
        <f>'Fragebogen '!E36</f>
        <v>0</v>
      </c>
      <c r="G32" s="7">
        <f>'Fragebogen '!F36</f>
        <v>0</v>
      </c>
      <c r="H32" s="7">
        <v>5</v>
      </c>
      <c r="I32" s="7">
        <v>4</v>
      </c>
      <c r="J32" s="7">
        <v>3</v>
      </c>
      <c r="K32" s="7">
        <v>2</v>
      </c>
      <c r="L32" s="7">
        <v>1</v>
      </c>
      <c r="M32" s="46">
        <f t="shared" si="12"/>
        <v>0</v>
      </c>
      <c r="N32" s="46">
        <f t="shared" si="13"/>
        <v>0</v>
      </c>
      <c r="O32" s="46">
        <f t="shared" si="14"/>
        <v>0</v>
      </c>
      <c r="P32" s="46">
        <f t="shared" si="15"/>
        <v>0</v>
      </c>
      <c r="Q32" s="46">
        <f t="shared" si="16"/>
        <v>0</v>
      </c>
      <c r="R32" s="48">
        <f t="shared" si="19"/>
        <v>0</v>
      </c>
      <c r="S32" s="51"/>
      <c r="T32" s="52">
        <f t="shared" si="6"/>
        <v>0</v>
      </c>
    </row>
    <row r="33" spans="1:20" ht="15.6">
      <c r="A33" s="5" t="s">
        <v>91</v>
      </c>
      <c r="B33" s="3" t="s">
        <v>22</v>
      </c>
      <c r="C33" s="7">
        <f>'Fragebogen '!B37</f>
        <v>0</v>
      </c>
      <c r="D33" s="7">
        <f>'Fragebogen '!C37</f>
        <v>0</v>
      </c>
      <c r="E33" s="7">
        <f>'Fragebogen '!D37</f>
        <v>0</v>
      </c>
      <c r="F33" s="7">
        <f>'Fragebogen '!E37</f>
        <v>0</v>
      </c>
      <c r="G33" s="7">
        <f>'Fragebogen '!F37</f>
        <v>0</v>
      </c>
      <c r="H33" s="7">
        <v>5</v>
      </c>
      <c r="I33" s="7">
        <v>4</v>
      </c>
      <c r="J33" s="7">
        <v>3</v>
      </c>
      <c r="K33" s="7">
        <v>2</v>
      </c>
      <c r="L33" s="7">
        <v>1</v>
      </c>
      <c r="M33" s="46">
        <f t="shared" si="12"/>
        <v>0</v>
      </c>
      <c r="N33" s="46">
        <f t="shared" si="13"/>
        <v>0</v>
      </c>
      <c r="O33" s="46">
        <f t="shared" si="14"/>
        <v>0</v>
      </c>
      <c r="P33" s="46">
        <f t="shared" si="15"/>
        <v>0</v>
      </c>
      <c r="Q33" s="46">
        <f t="shared" si="16"/>
        <v>0</v>
      </c>
      <c r="R33" s="48">
        <f t="shared" si="19"/>
        <v>0</v>
      </c>
      <c r="S33" s="51"/>
      <c r="T33" s="52">
        <f t="shared" si="6"/>
        <v>0</v>
      </c>
    </row>
    <row r="34" spans="1:20" ht="15.6">
      <c r="A34" s="5" t="s">
        <v>92</v>
      </c>
      <c r="B34" s="3" t="s">
        <v>23</v>
      </c>
      <c r="C34" s="7">
        <f>'Fragebogen '!B38</f>
        <v>0</v>
      </c>
      <c r="D34" s="7">
        <f>'Fragebogen '!C38</f>
        <v>0</v>
      </c>
      <c r="E34" s="7">
        <f>'Fragebogen '!D38</f>
        <v>0</v>
      </c>
      <c r="F34" s="7">
        <f>'Fragebogen '!E38</f>
        <v>0</v>
      </c>
      <c r="G34" s="7">
        <f>'Fragebogen '!F38</f>
        <v>0</v>
      </c>
      <c r="H34" s="7">
        <v>5</v>
      </c>
      <c r="I34" s="7">
        <v>4</v>
      </c>
      <c r="J34" s="7">
        <v>3</v>
      </c>
      <c r="K34" s="7">
        <v>2</v>
      </c>
      <c r="L34" s="7">
        <v>1</v>
      </c>
      <c r="M34" s="46">
        <f t="shared" si="12"/>
        <v>0</v>
      </c>
      <c r="N34" s="46">
        <f t="shared" si="13"/>
        <v>0</v>
      </c>
      <c r="O34" s="46">
        <f t="shared" si="14"/>
        <v>0</v>
      </c>
      <c r="P34" s="46">
        <f t="shared" si="15"/>
        <v>0</v>
      </c>
      <c r="Q34" s="46">
        <f t="shared" si="16"/>
        <v>0</v>
      </c>
      <c r="R34" s="48">
        <f t="shared" si="19"/>
        <v>0</v>
      </c>
      <c r="S34" s="51"/>
      <c r="T34" s="52">
        <f t="shared" si="6"/>
        <v>0</v>
      </c>
    </row>
    <row r="35" spans="1:20" ht="27.6">
      <c r="A35" s="9" t="s">
        <v>113</v>
      </c>
      <c r="B35" s="9" t="s">
        <v>114</v>
      </c>
      <c r="C35" s="10" t="s">
        <v>42</v>
      </c>
      <c r="D35" s="10" t="s">
        <v>39</v>
      </c>
      <c r="E35" s="10" t="s">
        <v>107</v>
      </c>
      <c r="F35" s="10" t="s">
        <v>41</v>
      </c>
      <c r="G35" s="10" t="s">
        <v>40</v>
      </c>
      <c r="H35" s="44"/>
      <c r="I35" s="44"/>
      <c r="J35" s="44"/>
      <c r="K35" s="44"/>
      <c r="L35" s="44"/>
      <c r="M35" s="47"/>
      <c r="N35" s="47"/>
      <c r="O35" s="47"/>
      <c r="P35" s="47"/>
      <c r="Q35" s="47"/>
      <c r="R35" s="61">
        <f>SUM(R36:R44)/(5*9)</f>
        <v>0</v>
      </c>
      <c r="S35" s="50" t="str">
        <f>B35</f>
        <v>Wie ist meine Arbeit?</v>
      </c>
      <c r="T35" s="52"/>
    </row>
    <row r="36" spans="1:20" ht="15.6">
      <c r="A36" s="5" t="s">
        <v>93</v>
      </c>
      <c r="B36" s="3" t="s">
        <v>60</v>
      </c>
      <c r="C36" s="7">
        <f>'Fragebogen '!B40</f>
        <v>0</v>
      </c>
      <c r="D36" s="7">
        <f>'Fragebogen '!C40</f>
        <v>0</v>
      </c>
      <c r="E36" s="7">
        <f>'Fragebogen '!D40</f>
        <v>0</v>
      </c>
      <c r="F36" s="7">
        <f>'Fragebogen '!E40</f>
        <v>0</v>
      </c>
      <c r="G36" s="7">
        <f>'Fragebogen '!F40</f>
        <v>0</v>
      </c>
      <c r="H36" s="7">
        <v>5</v>
      </c>
      <c r="I36" s="7">
        <v>4</v>
      </c>
      <c r="J36" s="7">
        <v>3</v>
      </c>
      <c r="K36" s="7">
        <v>2</v>
      </c>
      <c r="L36" s="7">
        <v>1</v>
      </c>
      <c r="M36" s="46">
        <f t="shared" si="12"/>
        <v>0</v>
      </c>
      <c r="N36" s="46">
        <f t="shared" si="13"/>
        <v>0</v>
      </c>
      <c r="O36" s="46">
        <f t="shared" si="14"/>
        <v>0</v>
      </c>
      <c r="P36" s="46">
        <f t="shared" si="15"/>
        <v>0</v>
      </c>
      <c r="Q36" s="46">
        <f t="shared" si="16"/>
        <v>0</v>
      </c>
      <c r="R36" s="48">
        <f t="shared" si="19"/>
        <v>0</v>
      </c>
      <c r="S36" s="51"/>
      <c r="T36" s="52">
        <f t="shared" si="6"/>
        <v>0</v>
      </c>
    </row>
    <row r="37" spans="1:20" ht="15.6">
      <c r="A37" s="5" t="s">
        <v>94</v>
      </c>
      <c r="B37" s="3" t="s">
        <v>14</v>
      </c>
      <c r="C37" s="7">
        <f>'Fragebogen '!B41</f>
        <v>0</v>
      </c>
      <c r="D37" s="7">
        <f>'Fragebogen '!C41</f>
        <v>0</v>
      </c>
      <c r="E37" s="7">
        <f>'Fragebogen '!D41</f>
        <v>0</v>
      </c>
      <c r="F37" s="7">
        <f>'Fragebogen '!E41</f>
        <v>0</v>
      </c>
      <c r="G37" s="7">
        <f>'Fragebogen '!F41</f>
        <v>0</v>
      </c>
      <c r="H37" s="7">
        <v>5</v>
      </c>
      <c r="I37" s="7">
        <v>4</v>
      </c>
      <c r="J37" s="7">
        <v>3</v>
      </c>
      <c r="K37" s="7">
        <v>2</v>
      </c>
      <c r="L37" s="7">
        <v>1</v>
      </c>
      <c r="M37" s="46">
        <f t="shared" si="12"/>
        <v>0</v>
      </c>
      <c r="N37" s="46">
        <f t="shared" si="13"/>
        <v>0</v>
      </c>
      <c r="O37" s="46">
        <f t="shared" si="14"/>
        <v>0</v>
      </c>
      <c r="P37" s="46">
        <f t="shared" si="15"/>
        <v>0</v>
      </c>
      <c r="Q37" s="46">
        <f t="shared" si="16"/>
        <v>0</v>
      </c>
      <c r="R37" s="48">
        <f t="shared" si="19"/>
        <v>0</v>
      </c>
      <c r="S37" s="51"/>
      <c r="T37" s="52">
        <f t="shared" si="6"/>
        <v>0</v>
      </c>
    </row>
    <row r="38" spans="1:20" ht="15.6">
      <c r="A38" s="5" t="s">
        <v>95</v>
      </c>
      <c r="B38" s="3" t="s">
        <v>20</v>
      </c>
      <c r="C38" s="7">
        <f>'Fragebogen '!B42</f>
        <v>0</v>
      </c>
      <c r="D38" s="7">
        <f>'Fragebogen '!C42</f>
        <v>0</v>
      </c>
      <c r="E38" s="7">
        <f>'Fragebogen '!D42</f>
        <v>0</v>
      </c>
      <c r="F38" s="7">
        <f>'Fragebogen '!E42</f>
        <v>0</v>
      </c>
      <c r="G38" s="7">
        <f>'Fragebogen '!F42</f>
        <v>0</v>
      </c>
      <c r="H38" s="7">
        <v>5</v>
      </c>
      <c r="I38" s="7">
        <v>4</v>
      </c>
      <c r="J38" s="7">
        <v>3</v>
      </c>
      <c r="K38" s="7">
        <v>2</v>
      </c>
      <c r="L38" s="7">
        <v>1</v>
      </c>
      <c r="M38" s="46">
        <f t="shared" si="12"/>
        <v>0</v>
      </c>
      <c r="N38" s="46">
        <f t="shared" si="13"/>
        <v>0</v>
      </c>
      <c r="O38" s="46">
        <f t="shared" si="14"/>
        <v>0</v>
      </c>
      <c r="P38" s="46">
        <f t="shared" si="15"/>
        <v>0</v>
      </c>
      <c r="Q38" s="46">
        <f t="shared" si="16"/>
        <v>0</v>
      </c>
      <c r="R38" s="48">
        <f t="shared" si="19"/>
        <v>0</v>
      </c>
      <c r="S38" s="51"/>
      <c r="T38" s="52">
        <f t="shared" si="6"/>
        <v>0</v>
      </c>
    </row>
    <row r="39" spans="1:20" ht="15.6">
      <c r="A39" s="5" t="s">
        <v>96</v>
      </c>
      <c r="B39" s="3" t="s">
        <v>15</v>
      </c>
      <c r="C39" s="7">
        <f>'Fragebogen '!B43</f>
        <v>0</v>
      </c>
      <c r="D39" s="7">
        <f>'Fragebogen '!C43</f>
        <v>0</v>
      </c>
      <c r="E39" s="7">
        <f>'Fragebogen '!D43</f>
        <v>0</v>
      </c>
      <c r="F39" s="7">
        <f>'Fragebogen '!E43</f>
        <v>0</v>
      </c>
      <c r="G39" s="7">
        <f>'Fragebogen '!F43</f>
        <v>0</v>
      </c>
      <c r="H39" s="7">
        <v>5</v>
      </c>
      <c r="I39" s="7">
        <v>4</v>
      </c>
      <c r="J39" s="7">
        <v>3</v>
      </c>
      <c r="K39" s="7">
        <v>2</v>
      </c>
      <c r="L39" s="7">
        <v>1</v>
      </c>
      <c r="M39" s="46">
        <f t="shared" si="12"/>
        <v>0</v>
      </c>
      <c r="N39" s="46">
        <f t="shared" si="13"/>
        <v>0</v>
      </c>
      <c r="O39" s="46">
        <f t="shared" si="14"/>
        <v>0</v>
      </c>
      <c r="P39" s="46">
        <f t="shared" si="15"/>
        <v>0</v>
      </c>
      <c r="Q39" s="46">
        <f t="shared" si="16"/>
        <v>0</v>
      </c>
      <c r="R39" s="48">
        <f t="shared" si="19"/>
        <v>0</v>
      </c>
      <c r="S39" s="51"/>
      <c r="T39" s="52">
        <f t="shared" si="6"/>
        <v>0</v>
      </c>
    </row>
    <row r="40" spans="1:20" ht="15.6">
      <c r="A40" s="5" t="s">
        <v>97</v>
      </c>
      <c r="B40" s="3" t="s">
        <v>16</v>
      </c>
      <c r="C40" s="7">
        <f>'Fragebogen '!B44</f>
        <v>0</v>
      </c>
      <c r="D40" s="7">
        <f>'Fragebogen '!C44</f>
        <v>0</v>
      </c>
      <c r="E40" s="7">
        <f>'Fragebogen '!D44</f>
        <v>0</v>
      </c>
      <c r="F40" s="7">
        <f>'Fragebogen '!E44</f>
        <v>0</v>
      </c>
      <c r="G40" s="7">
        <f>'Fragebogen '!F44</f>
        <v>0</v>
      </c>
      <c r="H40" s="7">
        <v>5</v>
      </c>
      <c r="I40" s="7">
        <v>4</v>
      </c>
      <c r="J40" s="7">
        <v>3</v>
      </c>
      <c r="K40" s="7">
        <v>2</v>
      </c>
      <c r="L40" s="7">
        <v>1</v>
      </c>
      <c r="M40" s="46">
        <f t="shared" si="12"/>
        <v>0</v>
      </c>
      <c r="N40" s="46">
        <f t="shared" si="13"/>
        <v>0</v>
      </c>
      <c r="O40" s="46">
        <f t="shared" si="14"/>
        <v>0</v>
      </c>
      <c r="P40" s="46">
        <f t="shared" si="15"/>
        <v>0</v>
      </c>
      <c r="Q40" s="46">
        <f t="shared" si="16"/>
        <v>0</v>
      </c>
      <c r="R40" s="48">
        <f t="shared" si="19"/>
        <v>0</v>
      </c>
      <c r="S40" s="51"/>
      <c r="T40" s="52">
        <f t="shared" si="6"/>
        <v>0</v>
      </c>
    </row>
    <row r="41" spans="1:20" ht="15.6">
      <c r="A41" s="5" t="s">
        <v>98</v>
      </c>
      <c r="B41" s="3" t="s">
        <v>17</v>
      </c>
      <c r="C41" s="7">
        <f>'Fragebogen '!B45</f>
        <v>0</v>
      </c>
      <c r="D41" s="7">
        <f>'Fragebogen '!C45</f>
        <v>0</v>
      </c>
      <c r="E41" s="7">
        <f>'Fragebogen '!D45</f>
        <v>0</v>
      </c>
      <c r="F41" s="7">
        <f>'Fragebogen '!E45</f>
        <v>0</v>
      </c>
      <c r="G41" s="7">
        <f>'Fragebogen '!F45</f>
        <v>0</v>
      </c>
      <c r="H41" s="7">
        <v>5</v>
      </c>
      <c r="I41" s="7">
        <v>4</v>
      </c>
      <c r="J41" s="7">
        <v>3</v>
      </c>
      <c r="K41" s="7">
        <v>2</v>
      </c>
      <c r="L41" s="7">
        <v>1</v>
      </c>
      <c r="M41" s="46">
        <f t="shared" si="12"/>
        <v>0</v>
      </c>
      <c r="N41" s="46">
        <f t="shared" si="13"/>
        <v>0</v>
      </c>
      <c r="O41" s="46">
        <f t="shared" si="14"/>
        <v>0</v>
      </c>
      <c r="P41" s="46">
        <f t="shared" si="15"/>
        <v>0</v>
      </c>
      <c r="Q41" s="46">
        <f t="shared" si="16"/>
        <v>0</v>
      </c>
      <c r="R41" s="48">
        <f t="shared" si="19"/>
        <v>0</v>
      </c>
      <c r="S41" s="51"/>
      <c r="T41" s="52">
        <f t="shared" si="6"/>
        <v>0</v>
      </c>
    </row>
    <row r="42" spans="1:20" ht="15.6">
      <c r="A42" s="5" t="s">
        <v>99</v>
      </c>
      <c r="B42" s="3" t="s">
        <v>18</v>
      </c>
      <c r="C42" s="7">
        <f>'Fragebogen '!B46</f>
        <v>0</v>
      </c>
      <c r="D42" s="7">
        <f>'Fragebogen '!C46</f>
        <v>0</v>
      </c>
      <c r="E42" s="7">
        <f>'Fragebogen '!D46</f>
        <v>0</v>
      </c>
      <c r="F42" s="7">
        <f>'Fragebogen '!E46</f>
        <v>0</v>
      </c>
      <c r="G42" s="7">
        <f>'Fragebogen '!F46</f>
        <v>0</v>
      </c>
      <c r="H42" s="7">
        <v>5</v>
      </c>
      <c r="I42" s="7">
        <v>4</v>
      </c>
      <c r="J42" s="7">
        <v>3</v>
      </c>
      <c r="K42" s="7">
        <v>2</v>
      </c>
      <c r="L42" s="7">
        <v>1</v>
      </c>
      <c r="M42" s="46">
        <f t="shared" si="12"/>
        <v>0</v>
      </c>
      <c r="N42" s="46">
        <f t="shared" si="13"/>
        <v>0</v>
      </c>
      <c r="O42" s="46">
        <f t="shared" si="14"/>
        <v>0</v>
      </c>
      <c r="P42" s="46">
        <f t="shared" si="15"/>
        <v>0</v>
      </c>
      <c r="Q42" s="46">
        <f t="shared" si="16"/>
        <v>0</v>
      </c>
      <c r="R42" s="48">
        <f t="shared" si="19"/>
        <v>0</v>
      </c>
      <c r="S42" s="51"/>
      <c r="T42" s="52">
        <f t="shared" si="6"/>
        <v>0</v>
      </c>
    </row>
    <row r="43" spans="1:20" ht="15.6">
      <c r="A43" s="5" t="s">
        <v>100</v>
      </c>
      <c r="B43" s="3" t="s">
        <v>19</v>
      </c>
      <c r="C43" s="7">
        <f>'Fragebogen '!B47</f>
        <v>0</v>
      </c>
      <c r="D43" s="7">
        <f>'Fragebogen '!C47</f>
        <v>0</v>
      </c>
      <c r="E43" s="7">
        <f>'Fragebogen '!D47</f>
        <v>0</v>
      </c>
      <c r="F43" s="7">
        <f>'Fragebogen '!E47</f>
        <v>0</v>
      </c>
      <c r="G43" s="7">
        <f>'Fragebogen '!F47</f>
        <v>0</v>
      </c>
      <c r="H43" s="7">
        <v>5</v>
      </c>
      <c r="I43" s="7">
        <v>4</v>
      </c>
      <c r="J43" s="7">
        <v>3</v>
      </c>
      <c r="K43" s="7">
        <v>2</v>
      </c>
      <c r="L43" s="7">
        <v>1</v>
      </c>
      <c r="M43" s="46">
        <f t="shared" si="12"/>
        <v>0</v>
      </c>
      <c r="N43" s="46">
        <f t="shared" si="13"/>
        <v>0</v>
      </c>
      <c r="O43" s="46">
        <f t="shared" si="14"/>
        <v>0</v>
      </c>
      <c r="P43" s="46">
        <f t="shared" si="15"/>
        <v>0</v>
      </c>
      <c r="Q43" s="46">
        <f t="shared" si="16"/>
        <v>0</v>
      </c>
      <c r="R43" s="48">
        <f t="shared" si="19"/>
        <v>0</v>
      </c>
      <c r="S43" s="51"/>
      <c r="T43" s="52">
        <f t="shared" si="6"/>
        <v>0</v>
      </c>
    </row>
    <row r="44" spans="1:20" ht="15.6">
      <c r="A44" s="5" t="s">
        <v>101</v>
      </c>
      <c r="B44" s="3" t="s">
        <v>21</v>
      </c>
      <c r="C44" s="7">
        <f>'Fragebogen '!B48</f>
        <v>0</v>
      </c>
      <c r="D44" s="7">
        <f>'Fragebogen '!C48</f>
        <v>0</v>
      </c>
      <c r="E44" s="7">
        <f>'Fragebogen '!D48</f>
        <v>0</v>
      </c>
      <c r="F44" s="7">
        <f>'Fragebogen '!E48</f>
        <v>0</v>
      </c>
      <c r="G44" s="7">
        <f>'Fragebogen '!F48</f>
        <v>0</v>
      </c>
      <c r="H44" s="7">
        <v>5</v>
      </c>
      <c r="I44" s="7">
        <v>4</v>
      </c>
      <c r="J44" s="7">
        <v>3</v>
      </c>
      <c r="K44" s="7">
        <v>2</v>
      </c>
      <c r="L44" s="7">
        <v>1</v>
      </c>
      <c r="M44" s="46">
        <f t="shared" si="12"/>
        <v>0</v>
      </c>
      <c r="N44" s="46">
        <f t="shared" si="13"/>
        <v>0</v>
      </c>
      <c r="O44" s="46">
        <f t="shared" si="14"/>
        <v>0</v>
      </c>
      <c r="P44" s="46">
        <f t="shared" si="15"/>
        <v>0</v>
      </c>
      <c r="Q44" s="46">
        <f t="shared" si="16"/>
        <v>0</v>
      </c>
      <c r="R44" s="48">
        <f t="shared" si="19"/>
        <v>0</v>
      </c>
      <c r="S44" s="51"/>
      <c r="T44" s="52">
        <f t="shared" si="6"/>
        <v>0</v>
      </c>
    </row>
    <row r="45" spans="1:20" ht="41.4">
      <c r="A45" s="9" t="s">
        <v>7</v>
      </c>
      <c r="B45" s="9" t="s">
        <v>115</v>
      </c>
      <c r="C45" s="10" t="s">
        <v>35</v>
      </c>
      <c r="D45" s="10" t="s">
        <v>36</v>
      </c>
      <c r="E45" s="10" t="s">
        <v>107</v>
      </c>
      <c r="F45" s="10" t="s">
        <v>37</v>
      </c>
      <c r="G45" s="10" t="s">
        <v>38</v>
      </c>
      <c r="H45" s="44"/>
      <c r="I45" s="44"/>
      <c r="J45" s="44"/>
      <c r="K45" s="44"/>
      <c r="L45" s="44"/>
      <c r="M45" s="47"/>
      <c r="N45" s="47"/>
      <c r="O45" s="47"/>
      <c r="P45" s="47"/>
      <c r="Q45" s="47"/>
      <c r="R45" s="61">
        <f>SUM(R46:R47)/(5*2)</f>
        <v>0</v>
      </c>
      <c r="S45" s="50" t="str">
        <f>B45</f>
        <v xml:space="preserve">Weiterbildung &amp; Förderung </v>
      </c>
      <c r="T45" s="52"/>
    </row>
    <row r="46" spans="1:20" ht="15.6">
      <c r="A46" s="5" t="s">
        <v>102</v>
      </c>
      <c r="B46" s="3" t="s">
        <v>24</v>
      </c>
      <c r="C46" s="7">
        <f>'Fragebogen '!B50</f>
        <v>0</v>
      </c>
      <c r="D46" s="7">
        <f>'Fragebogen '!C50</f>
        <v>0</v>
      </c>
      <c r="E46" s="7">
        <f>'Fragebogen '!D50</f>
        <v>0</v>
      </c>
      <c r="F46" s="7">
        <f>'Fragebogen '!E50</f>
        <v>0</v>
      </c>
      <c r="G46" s="7">
        <f>'Fragebogen '!F50</f>
        <v>0</v>
      </c>
      <c r="H46" s="7">
        <v>5</v>
      </c>
      <c r="I46" s="7">
        <v>4</v>
      </c>
      <c r="J46" s="7">
        <v>3</v>
      </c>
      <c r="K46" s="7">
        <v>2</v>
      </c>
      <c r="L46" s="7">
        <v>1</v>
      </c>
      <c r="M46" s="46">
        <f t="shared" si="12"/>
        <v>0</v>
      </c>
      <c r="N46" s="46">
        <f t="shared" si="13"/>
        <v>0</v>
      </c>
      <c r="O46" s="46">
        <f t="shared" si="14"/>
        <v>0</v>
      </c>
      <c r="P46" s="46">
        <f t="shared" si="15"/>
        <v>0</v>
      </c>
      <c r="Q46" s="46">
        <f t="shared" si="16"/>
        <v>0</v>
      </c>
      <c r="R46" s="48">
        <f t="shared" si="19"/>
        <v>0</v>
      </c>
      <c r="S46" s="51"/>
      <c r="T46" s="52">
        <f t="shared" si="6"/>
        <v>0</v>
      </c>
    </row>
    <row r="47" spans="1:20" ht="15.6">
      <c r="A47" s="5" t="s">
        <v>103</v>
      </c>
      <c r="B47" s="3" t="s">
        <v>25</v>
      </c>
      <c r="C47" s="7">
        <f>'Fragebogen '!B51</f>
        <v>0</v>
      </c>
      <c r="D47" s="7">
        <f>'Fragebogen '!C51</f>
        <v>0</v>
      </c>
      <c r="E47" s="7">
        <f>'Fragebogen '!D51</f>
        <v>0</v>
      </c>
      <c r="F47" s="7">
        <f>'Fragebogen '!E51</f>
        <v>0</v>
      </c>
      <c r="G47" s="7">
        <f>'Fragebogen '!F51</f>
        <v>0</v>
      </c>
      <c r="H47" s="7">
        <v>5</v>
      </c>
      <c r="I47" s="7">
        <v>4</v>
      </c>
      <c r="J47" s="7">
        <v>3</v>
      </c>
      <c r="K47" s="7">
        <v>2</v>
      </c>
      <c r="L47" s="7">
        <v>1</v>
      </c>
      <c r="M47" s="46">
        <f t="shared" si="12"/>
        <v>0</v>
      </c>
      <c r="N47" s="46">
        <f t="shared" si="13"/>
        <v>0</v>
      </c>
      <c r="O47" s="46">
        <f t="shared" si="14"/>
        <v>0</v>
      </c>
      <c r="P47" s="46">
        <f t="shared" si="15"/>
        <v>0</v>
      </c>
      <c r="Q47" s="46">
        <f t="shared" si="16"/>
        <v>0</v>
      </c>
      <c r="R47" s="48">
        <f t="shared" si="19"/>
        <v>0</v>
      </c>
      <c r="S47" s="51"/>
      <c r="T47" s="52">
        <f t="shared" si="6"/>
        <v>0</v>
      </c>
    </row>
    <row r="48" spans="1:20" ht="41.4">
      <c r="A48" s="9" t="s">
        <v>117</v>
      </c>
      <c r="B48" s="9" t="s">
        <v>116</v>
      </c>
      <c r="C48" s="10" t="s">
        <v>31</v>
      </c>
      <c r="D48" s="10" t="s">
        <v>32</v>
      </c>
      <c r="E48" s="10" t="s">
        <v>107</v>
      </c>
      <c r="F48" s="10" t="s">
        <v>33</v>
      </c>
      <c r="G48" s="10" t="s">
        <v>34</v>
      </c>
      <c r="H48" s="44"/>
      <c r="I48" s="44"/>
      <c r="J48" s="44"/>
      <c r="K48" s="44"/>
      <c r="L48" s="44"/>
      <c r="M48" s="47"/>
      <c r="N48" s="47"/>
      <c r="O48" s="47"/>
      <c r="P48" s="47"/>
      <c r="Q48" s="47"/>
      <c r="R48" s="61">
        <f>SUM(R49:R51)/(5*3)</f>
        <v>0</v>
      </c>
      <c r="S48" s="50" t="str">
        <f>B48</f>
        <v>Identifikation mit dem Unternehmen</v>
      </c>
      <c r="T48" s="52"/>
    </row>
    <row r="49" spans="1:20" ht="15.6">
      <c r="A49" s="5" t="s">
        <v>104</v>
      </c>
      <c r="B49" s="3" t="s">
        <v>61</v>
      </c>
      <c r="C49" s="7">
        <f>'Fragebogen '!B53</f>
        <v>0</v>
      </c>
      <c r="D49" s="7">
        <f>'Fragebogen '!C53</f>
        <v>0</v>
      </c>
      <c r="E49" s="7">
        <f>'Fragebogen '!D53</f>
        <v>0</v>
      </c>
      <c r="F49" s="7">
        <f>'Fragebogen '!E53</f>
        <v>0</v>
      </c>
      <c r="G49" s="7">
        <f>'Fragebogen '!F53</f>
        <v>0</v>
      </c>
      <c r="H49" s="7">
        <v>5</v>
      </c>
      <c r="I49" s="7">
        <v>4</v>
      </c>
      <c r="J49" s="7">
        <v>3</v>
      </c>
      <c r="K49" s="7">
        <v>2</v>
      </c>
      <c r="L49" s="7">
        <v>1</v>
      </c>
      <c r="M49" s="46">
        <f t="shared" si="12"/>
        <v>0</v>
      </c>
      <c r="N49" s="46">
        <f t="shared" si="13"/>
        <v>0</v>
      </c>
      <c r="O49" s="46">
        <f t="shared" si="14"/>
        <v>0</v>
      </c>
      <c r="P49" s="46">
        <f t="shared" si="15"/>
        <v>0</v>
      </c>
      <c r="Q49" s="46">
        <f t="shared" si="16"/>
        <v>0</v>
      </c>
      <c r="R49" s="48">
        <f t="shared" si="19"/>
        <v>0</v>
      </c>
      <c r="S49" s="51"/>
      <c r="T49" s="52">
        <f t="shared" si="6"/>
        <v>0</v>
      </c>
    </row>
    <row r="50" spans="1:20" ht="15.6">
      <c r="A50" s="5" t="s">
        <v>105</v>
      </c>
      <c r="B50" s="3" t="s">
        <v>26</v>
      </c>
      <c r="C50" s="7">
        <f>'Fragebogen '!B54</f>
        <v>0</v>
      </c>
      <c r="D50" s="7">
        <f>'Fragebogen '!C54</f>
        <v>0</v>
      </c>
      <c r="E50" s="7">
        <f>'Fragebogen '!D54</f>
        <v>0</v>
      </c>
      <c r="F50" s="7">
        <f>'Fragebogen '!E54</f>
        <v>0</v>
      </c>
      <c r="G50" s="7">
        <f>'Fragebogen '!F54</f>
        <v>0</v>
      </c>
      <c r="H50" s="7">
        <v>5</v>
      </c>
      <c r="I50" s="7">
        <v>4</v>
      </c>
      <c r="J50" s="7">
        <v>3</v>
      </c>
      <c r="K50" s="7">
        <v>2</v>
      </c>
      <c r="L50" s="7">
        <v>1</v>
      </c>
      <c r="M50" s="45">
        <f t="shared" si="12"/>
        <v>0</v>
      </c>
      <c r="N50" s="45">
        <f t="shared" si="13"/>
        <v>0</v>
      </c>
      <c r="O50" s="45">
        <f t="shared" si="14"/>
        <v>0</v>
      </c>
      <c r="P50" s="45">
        <f t="shared" si="15"/>
        <v>0</v>
      </c>
      <c r="Q50" s="45">
        <f t="shared" si="16"/>
        <v>0</v>
      </c>
      <c r="R50" s="48">
        <f t="shared" si="19"/>
        <v>0</v>
      </c>
      <c r="S50" s="51"/>
      <c r="T50" s="52">
        <f t="shared" si="6"/>
        <v>0</v>
      </c>
    </row>
    <row r="51" spans="1:20" ht="15.6">
      <c r="A51" s="5" t="s">
        <v>106</v>
      </c>
      <c r="B51" s="3" t="s">
        <v>62</v>
      </c>
      <c r="C51" s="7">
        <f>'Fragebogen '!B55</f>
        <v>0</v>
      </c>
      <c r="D51" s="7">
        <f>'Fragebogen '!C55</f>
        <v>0</v>
      </c>
      <c r="E51" s="7">
        <f>'Fragebogen '!D55</f>
        <v>0</v>
      </c>
      <c r="F51" s="7">
        <f>'Fragebogen '!E55</f>
        <v>0</v>
      </c>
      <c r="G51" s="7">
        <f>'Fragebogen '!F55</f>
        <v>0</v>
      </c>
      <c r="H51" s="7">
        <v>5</v>
      </c>
      <c r="I51" s="7">
        <v>4</v>
      </c>
      <c r="J51" s="7">
        <v>3</v>
      </c>
      <c r="K51" s="7">
        <v>2</v>
      </c>
      <c r="L51" s="7">
        <v>1</v>
      </c>
      <c r="M51" s="45">
        <f t="shared" si="12"/>
        <v>0</v>
      </c>
      <c r="N51" s="45">
        <f t="shared" si="13"/>
        <v>0</v>
      </c>
      <c r="O51" s="45">
        <f t="shared" si="14"/>
        <v>0</v>
      </c>
      <c r="P51" s="45">
        <f t="shared" si="15"/>
        <v>0</v>
      </c>
      <c r="Q51" s="45">
        <f t="shared" si="16"/>
        <v>0</v>
      </c>
      <c r="R51" s="48">
        <f t="shared" si="19"/>
        <v>0</v>
      </c>
      <c r="S51" s="51"/>
      <c r="T51" s="52">
        <f t="shared" si="6"/>
        <v>0</v>
      </c>
    </row>
    <row r="53" spans="1:20">
      <c r="S53" s="50" t="s">
        <v>140</v>
      </c>
      <c r="T53" s="52">
        <f>SUM(T1:T52)</f>
        <v>0</v>
      </c>
    </row>
    <row r="54" spans="1:20">
      <c r="S54" s="50" t="s">
        <v>141</v>
      </c>
      <c r="T54" s="54">
        <f>T53/(5*43)</f>
        <v>0</v>
      </c>
    </row>
  </sheetData>
  <mergeCells count="2">
    <mergeCell ref="H1:L1"/>
    <mergeCell ref="M1:Q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5" orientation="landscape" horizontalDpi="4294967292" verticalDpi="4294967292" r:id="rId1"/>
  <rowBreaks count="2" manualBreakCount="2">
    <brk id="10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Fragebogen </vt:lpstr>
      <vt:lpstr>Auswertung</vt:lpstr>
      <vt:lpstr>Berechnung</vt:lpstr>
      <vt:lpstr>Berechnung!Druckbereich</vt:lpstr>
      <vt:lpstr>'Fragebogen 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Joachim Thomas</dc:creator>
  <cp:lastModifiedBy>ThinkSimple</cp:lastModifiedBy>
  <cp:lastPrinted>2015-02-15T13:40:43Z</cp:lastPrinted>
  <dcterms:created xsi:type="dcterms:W3CDTF">2014-12-17T19:23:50Z</dcterms:created>
  <dcterms:modified xsi:type="dcterms:W3CDTF">2015-09-03T16:15:39Z</dcterms:modified>
</cp:coreProperties>
</file>