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workbookProtection workbookPassword="E8FD" lockStructure="1"/>
  <bookViews>
    <workbookView xWindow="-12" yWindow="-12" windowWidth="12504" windowHeight="9432" tabRatio="658"/>
  </bookViews>
  <sheets>
    <sheet name="Fragebogen" sheetId="71" r:id="rId1"/>
    <sheet name="Auswertung" sheetId="72" r:id="rId2"/>
    <sheet name="Berechnung" sheetId="59" state="hidden" r:id="rId3"/>
    <sheet name="Facettenbeschreibung" sheetId="70" state="hidden" r:id="rId4"/>
    <sheet name="Liste der Facetten" sheetId="62" state="hidden" r:id="rId5"/>
    <sheet name="Liste der Kompetenzen" sheetId="52" state="hidden" r:id="rId6"/>
  </sheets>
  <definedNames>
    <definedName name="_xlnm.Print_Titles" localSheetId="1">Auswertung!#REF!</definedName>
    <definedName name="_xlnm.Print_Titles" localSheetId="2">Berechnung!#REF!</definedName>
    <definedName name="_xlnm.Print_Titles" localSheetId="3">Facettenbeschreibung!$1:$1</definedName>
    <definedName name="_xlnm.Print_Titles" localSheetId="0">Fragebogen!#REF!</definedName>
    <definedName name="_xlnm.Print_Titles" localSheetId="4">'Liste der Facetten'!$1:$1</definedName>
    <definedName name="_xlnm.Print_Titles" localSheetId="5">'Liste der Kompetenzen'!#REF!</definedName>
  </definedNames>
  <calcPr calcId="145621"/>
</workbook>
</file>

<file path=xl/calcChain.xml><?xml version="1.0" encoding="utf-8"?>
<calcChain xmlns="http://schemas.openxmlformats.org/spreadsheetml/2006/main">
  <c r="X20" i="59" l="1"/>
  <c r="U17" i="59"/>
  <c r="C4" i="59"/>
  <c r="O4" i="59" s="1"/>
  <c r="D4" i="59"/>
  <c r="P4" i="59" s="1"/>
  <c r="E4" i="59"/>
  <c r="Q4" i="59" s="1"/>
  <c r="F4" i="59"/>
  <c r="R4" i="59" s="1"/>
  <c r="G4" i="59"/>
  <c r="S4" i="59" s="1"/>
  <c r="H4" i="59"/>
  <c r="T4" i="59" s="1"/>
  <c r="C6" i="59"/>
  <c r="O6" i="59" s="1"/>
  <c r="D6" i="59"/>
  <c r="P6" i="59" s="1"/>
  <c r="E6" i="59"/>
  <c r="Q6" i="59" s="1"/>
  <c r="F6" i="59"/>
  <c r="R6" i="59" s="1"/>
  <c r="G6" i="59"/>
  <c r="S6" i="59" s="1"/>
  <c r="H6" i="59"/>
  <c r="T6" i="59" s="1"/>
  <c r="C7" i="59"/>
  <c r="D7" i="59"/>
  <c r="E7" i="59"/>
  <c r="F7" i="59"/>
  <c r="G7" i="59"/>
  <c r="H7" i="59"/>
  <c r="C9" i="59"/>
  <c r="D9" i="59"/>
  <c r="E9" i="59"/>
  <c r="F9" i="59"/>
  <c r="G9" i="59"/>
  <c r="H9" i="59"/>
  <c r="C10" i="59"/>
  <c r="D10" i="59"/>
  <c r="E10" i="59"/>
  <c r="F10" i="59"/>
  <c r="G10" i="59"/>
  <c r="H10" i="59"/>
  <c r="C12" i="59"/>
  <c r="D12" i="59"/>
  <c r="E12" i="59"/>
  <c r="F12" i="59"/>
  <c r="G12" i="59"/>
  <c r="H12" i="59"/>
  <c r="C13" i="59"/>
  <c r="D13" i="59"/>
  <c r="E13" i="59"/>
  <c r="F13" i="59"/>
  <c r="G13" i="59"/>
  <c r="H13" i="59"/>
  <c r="C15" i="59"/>
  <c r="D15" i="59"/>
  <c r="E15" i="59"/>
  <c r="F15" i="59"/>
  <c r="G15" i="59"/>
  <c r="H15" i="59"/>
  <c r="C16" i="59"/>
  <c r="D16" i="59"/>
  <c r="E16" i="59"/>
  <c r="F16" i="59"/>
  <c r="G16" i="59"/>
  <c r="H16" i="59"/>
  <c r="C18" i="59"/>
  <c r="O18" i="59" s="1"/>
  <c r="D18" i="59"/>
  <c r="P18" i="59" s="1"/>
  <c r="E18" i="59"/>
  <c r="Q18" i="59" s="1"/>
  <c r="F18" i="59"/>
  <c r="R18" i="59" s="1"/>
  <c r="G18" i="59"/>
  <c r="S18" i="59" s="1"/>
  <c r="H18" i="59"/>
  <c r="T18" i="59" s="1"/>
  <c r="C19" i="59"/>
  <c r="D19" i="59"/>
  <c r="E19" i="59"/>
  <c r="F19" i="59"/>
  <c r="G19" i="59"/>
  <c r="H19" i="59"/>
  <c r="D3" i="59"/>
  <c r="P3" i="59" s="1"/>
  <c r="E3" i="59"/>
  <c r="Q3" i="59" s="1"/>
  <c r="F3" i="59"/>
  <c r="R3" i="59" s="1"/>
  <c r="G3" i="59"/>
  <c r="S3" i="59" s="1"/>
  <c r="H3" i="59"/>
  <c r="T3" i="59" s="1"/>
  <c r="C3" i="59"/>
  <c r="O3" i="59" s="1"/>
  <c r="U18" i="59" l="1"/>
  <c r="U6" i="59"/>
  <c r="U3" i="59"/>
  <c r="U4" i="59"/>
  <c r="P19" i="59"/>
  <c r="Q19" i="59"/>
  <c r="R19" i="59"/>
  <c r="S19" i="59"/>
  <c r="T19" i="59"/>
  <c r="O19" i="59"/>
  <c r="P16" i="59"/>
  <c r="Q16" i="59"/>
  <c r="R16" i="59"/>
  <c r="S16" i="59"/>
  <c r="T16" i="59"/>
  <c r="O16" i="59"/>
  <c r="P15" i="59"/>
  <c r="Q15" i="59"/>
  <c r="R15" i="59"/>
  <c r="S15" i="59"/>
  <c r="T15" i="59"/>
  <c r="O15" i="59"/>
  <c r="P13" i="59"/>
  <c r="Q13" i="59"/>
  <c r="R13" i="59"/>
  <c r="S13" i="59"/>
  <c r="T13" i="59"/>
  <c r="O13" i="59"/>
  <c r="P12" i="59"/>
  <c r="Q12" i="59"/>
  <c r="R12" i="59"/>
  <c r="S12" i="59"/>
  <c r="T12" i="59"/>
  <c r="O12" i="59"/>
  <c r="P10" i="59"/>
  <c r="Q10" i="59"/>
  <c r="R10" i="59"/>
  <c r="S10" i="59"/>
  <c r="T10" i="59"/>
  <c r="O10" i="59"/>
  <c r="P9" i="59"/>
  <c r="Q9" i="59"/>
  <c r="R9" i="59"/>
  <c r="S9" i="59"/>
  <c r="T9" i="59"/>
  <c r="O9" i="59"/>
  <c r="P7" i="59"/>
  <c r="Q7" i="59"/>
  <c r="R7" i="59"/>
  <c r="S7" i="59"/>
  <c r="T7" i="59"/>
  <c r="O7" i="59"/>
  <c r="U19" i="59" l="1"/>
  <c r="V17" i="59" s="1"/>
  <c r="W17" i="59" s="1"/>
  <c r="U12" i="59"/>
  <c r="U7" i="59"/>
  <c r="V5" i="59" s="1"/>
  <c r="W5" i="59" s="1"/>
  <c r="U13" i="59"/>
  <c r="U16" i="59"/>
  <c r="U9" i="59"/>
  <c r="U15" i="59"/>
  <c r="V2" i="59"/>
  <c r="U10" i="59"/>
  <c r="B14" i="59"/>
  <c r="X14" i="59" s="1"/>
  <c r="A10" i="72" s="1"/>
  <c r="B17" i="59"/>
  <c r="X17" i="59" s="1"/>
  <c r="A11" i="72" s="1"/>
  <c r="B11" i="59"/>
  <c r="X11" i="59" s="1"/>
  <c r="A9" i="72" s="1"/>
  <c r="B8" i="59"/>
  <c r="X8" i="59" s="1"/>
  <c r="A8" i="72" s="1"/>
  <c r="B5" i="59"/>
  <c r="X5" i="59" s="1"/>
  <c r="A7" i="72" s="1"/>
  <c r="B2" i="59"/>
  <c r="X2" i="59" s="1"/>
  <c r="A6" i="72" s="1"/>
  <c r="B7" i="72" l="1"/>
  <c r="B11" i="72"/>
  <c r="W2" i="59"/>
  <c r="V11" i="59"/>
  <c r="W11" i="59" s="1"/>
  <c r="V8" i="59"/>
  <c r="W8" i="59" s="1"/>
  <c r="V14" i="59"/>
  <c r="W14" i="59" s="1"/>
  <c r="B8" i="72" l="1"/>
  <c r="B9" i="72"/>
  <c r="B6" i="72"/>
  <c r="B10" i="72"/>
  <c r="V20" i="59"/>
  <c r="W20" i="59" s="1"/>
  <c r="B12" i="72" l="1"/>
</calcChain>
</file>

<file path=xl/sharedStrings.xml><?xml version="1.0" encoding="utf-8"?>
<sst xmlns="http://schemas.openxmlformats.org/spreadsheetml/2006/main" count="271" uniqueCount="166">
  <si>
    <t>#</t>
  </si>
  <si>
    <t>#1.1</t>
  </si>
  <si>
    <t>#1.2</t>
  </si>
  <si>
    <t>#4.1</t>
  </si>
  <si>
    <t>#4.2</t>
  </si>
  <si>
    <t>#5.1</t>
  </si>
  <si>
    <t>#5.2</t>
  </si>
  <si>
    <t>Schnelligkeit</t>
  </si>
  <si>
    <t>Transparenz</t>
  </si>
  <si>
    <t>#9.1</t>
  </si>
  <si>
    <t>#9.2</t>
  </si>
  <si>
    <t>#10.1</t>
  </si>
  <si>
    <t>#10.2</t>
  </si>
  <si>
    <t>#11.1</t>
  </si>
  <si>
    <t>#11.2</t>
  </si>
  <si>
    <t>#1</t>
  </si>
  <si>
    <t>#2</t>
  </si>
  <si>
    <t>#3</t>
  </si>
  <si>
    <t>#4</t>
  </si>
  <si>
    <t>#5</t>
  </si>
  <si>
    <t>#6</t>
  </si>
  <si>
    <t>#7</t>
  </si>
  <si>
    <t>#8</t>
  </si>
  <si>
    <t>#9</t>
  </si>
  <si>
    <t>#10</t>
  </si>
  <si>
    <t>#11</t>
  </si>
  <si>
    <t>#12</t>
  </si>
  <si>
    <t>Vorbildfunktion</t>
  </si>
  <si>
    <t>Kompetenzbezeichnung</t>
  </si>
  <si>
    <t>Strukturiertes Arbeiten</t>
  </si>
  <si>
    <t>Qualitätsbewußtsein</t>
  </si>
  <si>
    <t>Kreatives Verhalten</t>
  </si>
  <si>
    <t>Emotionale Kompetenz</t>
  </si>
  <si>
    <t>Entscheidungskompetenz</t>
  </si>
  <si>
    <t>Kommunikationsverhalten</t>
  </si>
  <si>
    <t>Gesprächsführung</t>
  </si>
  <si>
    <t>Motivationskompetenz</t>
  </si>
  <si>
    <t>Integratives Verhalten</t>
  </si>
  <si>
    <t>Führungskompetenz</t>
  </si>
  <si>
    <t>Teamkompetenz</t>
  </si>
  <si>
    <t>Zeitlich orientiertes Arbeiten</t>
  </si>
  <si>
    <t>Starke Zustimmung</t>
  </si>
  <si>
    <t>Zustimmung</t>
  </si>
  <si>
    <t>Eher Zustimmung</t>
  </si>
  <si>
    <t>Eher Ablehnung</t>
  </si>
  <si>
    <t>Ablehnung</t>
  </si>
  <si>
    <t>Starke Ablehnung</t>
  </si>
  <si>
    <t>Ich versuche, auf die Atmosphäre meines Arbeitsumfeldes positiv Einfluss zu nehmen.</t>
  </si>
  <si>
    <t>Bezeichnung der Facetten</t>
  </si>
  <si>
    <t>Umfeldgestaltung</t>
  </si>
  <si>
    <t>Situatives Verständnis</t>
  </si>
  <si>
    <t>Negative Dinge ansprechen</t>
  </si>
  <si>
    <t>Kritikfähigkeit</t>
  </si>
  <si>
    <t>Innovatives und kreatives Verhalten</t>
  </si>
  <si>
    <t>Selbstreflexion</t>
  </si>
  <si>
    <t>Konsequenzen des eigenen Handelns</t>
  </si>
  <si>
    <t>Vernetztes Handeln</t>
  </si>
  <si>
    <t>Optimierung von Vorgängen</t>
  </si>
  <si>
    <t>Flexibilität / Anpassungsfähigkeit</t>
  </si>
  <si>
    <t>#13</t>
  </si>
  <si>
    <t>#14</t>
  </si>
  <si>
    <t>#15</t>
  </si>
  <si>
    <t>#16</t>
  </si>
  <si>
    <t>#17</t>
  </si>
  <si>
    <t>#18</t>
  </si>
  <si>
    <t>#19</t>
  </si>
  <si>
    <t>#20</t>
  </si>
  <si>
    <t>#21</t>
  </si>
  <si>
    <t>#22</t>
  </si>
  <si>
    <t>#23</t>
  </si>
  <si>
    <t>#24</t>
  </si>
  <si>
    <t>#25</t>
  </si>
  <si>
    <t>#26</t>
  </si>
  <si>
    <t>#27</t>
  </si>
  <si>
    <t>Gestaltungswillen</t>
  </si>
  <si>
    <t>Den einfachsten Weg suchen</t>
  </si>
  <si>
    <t>Interkulturelle Verständigung</t>
  </si>
  <si>
    <t>Pflichterfüllung</t>
  </si>
  <si>
    <t>Kompensationsfähigkeit</t>
  </si>
  <si>
    <t>Tooleinsatz</t>
  </si>
  <si>
    <t>Kreative Phasen nutzen</t>
  </si>
  <si>
    <t>Aufgaben parallelisieren</t>
  </si>
  <si>
    <t>Positiv über andere Menschen denken</t>
  </si>
  <si>
    <t>Formulierungs- / Wortgewandtheit</t>
  </si>
  <si>
    <t>Selbstvertrauen</t>
  </si>
  <si>
    <t>#28</t>
  </si>
  <si>
    <t>#29</t>
  </si>
  <si>
    <t>#30</t>
  </si>
  <si>
    <t>Risikobereitschaft</t>
  </si>
  <si>
    <t>Kommunikationsfähigkeit</t>
  </si>
  <si>
    <t>Beschreibung der Facetten</t>
  </si>
  <si>
    <t>Fähigkeit zur Gestaltung des Arbeitsumfeldes im Hinblick auf beteiligte Partner, z. B. Kunden, Lieferanten, Vorgesetzte, Kollegen und Mitarbeiter</t>
  </si>
  <si>
    <t>Schnelles Erfassen von ungewöhnlichen Situationen am Arbeitsplatz</t>
  </si>
  <si>
    <t xml:space="preserve">Den Mut haben, negative Ereignisse mit den Betroffenen aufzuarbeiten </t>
  </si>
  <si>
    <t>Fähigkeit Kritik positiv aufzunehmen, ohne Über- oder Gegenreaktionen</t>
  </si>
  <si>
    <t>Bereitschaft ungewöhnliche Ideen zu verfolgen und Neues auszuprobieren</t>
  </si>
  <si>
    <t>In sich gehen und Ereignisse reflektieren, um daraus mögliche Verhaltensveränderung abzuleiten</t>
  </si>
  <si>
    <t>Den Überblick behalten und Vorgänge mit Rücksicht auf Folgen und Nebenwirkungen angehen</t>
  </si>
  <si>
    <t>Vor Entscheidungen einen Gesamtüberblick über den relevanten Kontext gewinnen</t>
  </si>
  <si>
    <t>Wiederkehrende Vorgänge auf einen Minimalaufwand hin optimieren</t>
  </si>
  <si>
    <t>Entscheidungen an die Betroffenen nachvollziehbar kommunizieren und begründen</t>
  </si>
  <si>
    <t>Sich so verhalten, wie es im Rahmen der Unternehmenswerte von allen erwartet wird</t>
  </si>
  <si>
    <t>Bereitschaft zu Verhaltens- und Meinungsänderungen, wenn sich die Rahmenbedingungen nachhaltig verändern</t>
  </si>
  <si>
    <t>Freude daran haben, Dinge proaktiv positiv voranzutreiben</t>
  </si>
  <si>
    <t>Konsequentes Suchen nach einfachen Lösungen für anstehende Aufgaben</t>
  </si>
  <si>
    <t>Bereitschaft sich auf die Andersartigkeit anderer Kulturen positiv einzustellen</t>
  </si>
  <si>
    <t>Anstehenden Aufgaben konsequent angehen</t>
  </si>
  <si>
    <t>Ausgleichen von negativen Faktoren durch inneres Gleichgewicht</t>
  </si>
  <si>
    <t>Aufgaben in einzelne, machbare Schritte aufteilen</t>
  </si>
  <si>
    <t>Einsatz von modernen Hilfsmitteln, die die Arbeit stark erleichtern bzw. Ermöglichen</t>
  </si>
  <si>
    <t>Phasen außerhalb der operativen Tätigkeit für Kreativität nutzen</t>
  </si>
  <si>
    <t>Aufgaben initiieren, delegieren, die Totzeiten nutzen und währenddessen andere Aufgaben erledigen</t>
  </si>
  <si>
    <t>Mit positivem Menschenbild agieren</t>
  </si>
  <si>
    <t>Botschaften selbstsicher und eindeutig vor einer Gruppe von Menschen bzw. vor Medien vorzutragen</t>
  </si>
  <si>
    <t>Positives Bewusstsein der eigenen Fähigkeiten</t>
  </si>
  <si>
    <t>Vorgänge mit minimalem Aufwand und in der geforderten Qualität zeitnah zu Ende zu bringen</t>
  </si>
  <si>
    <t>Fähigkeit Entscheidungen fundiert und schnell zu treffen</t>
  </si>
  <si>
    <t>Fähigkeit Risiken abzuwägen und diese bewusst einzugehen</t>
  </si>
  <si>
    <t>Fähigkeit zuhörergerecht klare Botschaften zu übermitteln</t>
  </si>
  <si>
    <t>Mit persönlichem Engagement zur Lösung von Konflikten beitragen</t>
  </si>
  <si>
    <t>Ich bedanke mich bei meinen Kollegen dafür, dass sie mich auf Fehler und Schwächen hinweisen.</t>
  </si>
  <si>
    <t>Ich suche aktiv nach neuen Ansätzen, die anstehende Aufgaben erleichtern.</t>
  </si>
  <si>
    <t>Tätigkeit finde ich dann motivierend, wenn ich dabei auch neue Dinge lernen kann.</t>
  </si>
  <si>
    <t xml:space="preserve">Ich prüfe Abläufe in meinem Arbeitsbereich nach Optimierungsmöglichkeiten </t>
  </si>
  <si>
    <t>Wenn ich verbesserungsbedürftige  Arbeitsabläufe (fehlerhaft, zu umständlich, zu lang) erkenne, spreche ich Prozessbeteiligte konstruktiv an</t>
  </si>
  <si>
    <t xml:space="preserve">Ich überlege mir vor der Mitteilung von Entscheidungen, welche Personen betroffen sind. </t>
  </si>
  <si>
    <t xml:space="preserve">Ich begründe meine Entscheidungen verständlich. </t>
  </si>
  <si>
    <t>Ich trete für Personen ein, von ich glaube, dass sie ungerecht behandelt werden</t>
  </si>
  <si>
    <t>Skala</t>
  </si>
  <si>
    <t>Konfliktfähigkeit</t>
  </si>
  <si>
    <t>In Arbeitsprozessen denken</t>
  </si>
  <si>
    <t>Fähigkeit zielgerichtete Zusammenarbeit und den Teamerfolg in den Vordergrund zu stellen</t>
  </si>
  <si>
    <t>Ich sorge selten dafür, dass in meinem Umfeld eine produktive Atmosphäre entsteht.</t>
  </si>
  <si>
    <t xml:space="preserve">Ich kann schlecht berechtigte Kritik auch von Personen annehmen, von denen ich weiß, dass sie mich nicht mögen oder schätzen.  </t>
  </si>
  <si>
    <t>Ich werde von meinen Kollegen und Mitarbeitern nicht vorbehaltlos respektiert.</t>
  </si>
  <si>
    <t>Fragen</t>
  </si>
  <si>
    <t>Fragebogen für Arbeitskompetenzen</t>
  </si>
  <si>
    <t>Faktoren</t>
  </si>
  <si>
    <t>Punktezahl</t>
  </si>
  <si>
    <t>Ergebnisse</t>
  </si>
  <si>
    <t>Summe</t>
  </si>
  <si>
    <t>Prozent</t>
  </si>
  <si>
    <t>Auswertung</t>
  </si>
  <si>
    <t>Sehr gut</t>
  </si>
  <si>
    <t>100 - 80</t>
  </si>
  <si>
    <t xml:space="preserve">Gut </t>
  </si>
  <si>
    <t>79 - 51</t>
  </si>
  <si>
    <t>Ausbau-fähig</t>
  </si>
  <si>
    <t>50 - 20</t>
  </si>
  <si>
    <t>www.ThinkSimple.de/deMolina</t>
  </si>
  <si>
    <t>Autor: Karl de Molina</t>
  </si>
  <si>
    <t>zutreffendes mit 1 einmal pro Frage beantworten</t>
  </si>
  <si>
    <t xml:space="preserve"> --- Ende ---</t>
  </si>
  <si>
    <t>Die Ergebnisse liegen in der Mappe Auswertung für Sie bereit --&gt; Auswertung</t>
  </si>
  <si>
    <t>Gesamtergebnis</t>
  </si>
  <si>
    <t>Bewertung</t>
  </si>
  <si>
    <t>Ausgezeichnet</t>
  </si>
  <si>
    <t>Gut</t>
  </si>
  <si>
    <t>Ausbaufähig</t>
  </si>
  <si>
    <t>100-80%</t>
  </si>
  <si>
    <t>79-50%</t>
  </si>
  <si>
    <t>49-10%</t>
  </si>
  <si>
    <t>Auswertung für Arbeitskompetenzen</t>
  </si>
  <si>
    <t>Den ausführlichen Fragebogen finden Sie unter www.ThinkSimple.de/iSkilling</t>
  </si>
  <si>
    <t xml:space="preserve">Weitere Fragebögen </t>
  </si>
  <si>
    <t>www.ThinkSimple.de/Frageboegen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</si>
</sst>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2"/>
      <name val="AvantGarGotItcL"/>
    </font>
    <font>
      <b/>
      <sz val="12"/>
      <name val="Verdana"/>
      <family val="2"/>
    </font>
    <font>
      <sz val="12"/>
      <name val="Verdana"/>
      <family val="2"/>
    </font>
    <font>
      <sz val="10"/>
      <name val="Verdana"/>
      <family val="2"/>
    </font>
    <font>
      <b/>
      <sz val="12"/>
      <color indexed="57"/>
      <name val="Verdana"/>
      <family val="2"/>
    </font>
    <font>
      <sz val="11"/>
      <name val="Verdana"/>
      <family val="2"/>
    </font>
    <font>
      <u/>
      <sz val="12"/>
      <color theme="10"/>
      <name val="AvantGarGotItcL"/>
    </font>
    <font>
      <sz val="12"/>
      <color rgb="FFFF0000"/>
      <name val="AvantGarGotItcL"/>
    </font>
    <font>
      <sz val="12"/>
      <color rgb="FFFF0000"/>
      <name val="Verdana"/>
      <family val="2"/>
    </font>
    <font>
      <b/>
      <sz val="12"/>
      <color rgb="FF00B050"/>
      <name val="Verdana"/>
      <family val="2"/>
    </font>
    <font>
      <b/>
      <sz val="12"/>
      <color theme="9" tint="-0.249977111117893"/>
      <name val="Verdana"/>
      <family val="2"/>
    </font>
    <font>
      <b/>
      <sz val="12"/>
      <color indexed="9"/>
      <name val="Verdana"/>
      <family val="2"/>
    </font>
    <font>
      <u/>
      <sz val="16"/>
      <color indexed="12"/>
      <name val="AvantGarGotItcL"/>
    </font>
    <font>
      <b/>
      <sz val="12"/>
      <color rgb="FF0070C0"/>
      <name val="Verdana"/>
      <family val="2"/>
    </font>
    <font>
      <b/>
      <sz val="12"/>
      <color rgb="FF92D050"/>
      <name val="Verdana"/>
      <family val="2"/>
    </font>
    <font>
      <b/>
      <sz val="12"/>
      <color theme="1"/>
      <name val="Verdana"/>
      <family val="2"/>
    </font>
    <font>
      <b/>
      <sz val="12"/>
      <color rgb="FFFFC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3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84">
    <xf numFmtId="0" fontId="0" fillId="0" borderId="0" xfId="0"/>
    <xf numFmtId="3" fontId="1" fillId="0" borderId="0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/>
    </xf>
    <xf numFmtId="16" fontId="2" fillId="0" borderId="2" xfId="0" applyNumberFormat="1" applyFont="1" applyFill="1" applyBorder="1" applyAlignment="1">
      <alignment horizontal="center" vertical="center"/>
    </xf>
    <xf numFmtId="3" fontId="2" fillId="0" borderId="3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3" fontId="1" fillId="0" borderId="0" xfId="0" applyNumberFormat="1" applyFont="1" applyFill="1" applyBorder="1" applyAlignment="1">
      <alignment horizontal="center" vertical="center"/>
    </xf>
    <xf numFmtId="3" fontId="1" fillId="0" borderId="7" xfId="0" applyNumberFormat="1" applyFont="1" applyFill="1" applyBorder="1" applyAlignment="1">
      <alignment vertical="center" wrapText="1"/>
    </xf>
    <xf numFmtId="0" fontId="2" fillId="0" borderId="8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left" vertical="center" wrapText="1"/>
    </xf>
    <xf numFmtId="3" fontId="4" fillId="0" borderId="9" xfId="0" applyNumberFormat="1" applyFont="1" applyFill="1" applyBorder="1" applyAlignment="1">
      <alignment vertical="center"/>
    </xf>
    <xf numFmtId="3" fontId="4" fillId="0" borderId="10" xfId="0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" fillId="0" borderId="12" xfId="0" applyNumberFormat="1" applyFont="1" applyFill="1" applyBorder="1" applyAlignment="1">
      <alignment horizontal="center" vertical="center"/>
    </xf>
    <xf numFmtId="3" fontId="1" fillId="0" borderId="13" xfId="0" applyNumberFormat="1" applyFont="1" applyFill="1" applyBorder="1" applyAlignment="1">
      <alignment vertical="center"/>
    </xf>
    <xf numFmtId="0" fontId="5" fillId="0" borderId="2" xfId="0" applyFont="1" applyBorder="1" applyAlignment="1">
      <alignment horizontal="left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>
      <alignment vertical="center"/>
    </xf>
    <xf numFmtId="3" fontId="2" fillId="0" borderId="6" xfId="0" applyNumberFormat="1" applyFont="1" applyFill="1" applyBorder="1" applyAlignment="1">
      <alignment horizontal="center" vertical="center"/>
    </xf>
    <xf numFmtId="3" fontId="2" fillId="0" borderId="14" xfId="0" applyNumberFormat="1" applyFont="1" applyFill="1" applyBorder="1" applyAlignment="1">
      <alignment horizontal="center" vertical="center"/>
    </xf>
    <xf numFmtId="3" fontId="1" fillId="0" borderId="15" xfId="0" applyNumberFormat="1" applyFont="1" applyFill="1" applyBorder="1" applyAlignment="1">
      <alignment horizontal="center" vertical="center"/>
    </xf>
    <xf numFmtId="9" fontId="1" fillId="0" borderId="11" xfId="0" applyNumberFormat="1" applyFont="1" applyFill="1" applyBorder="1" applyAlignment="1">
      <alignment horizontal="center" vertical="center"/>
    </xf>
    <xf numFmtId="3" fontId="1" fillId="0" borderId="16" xfId="0" applyNumberFormat="1" applyFont="1" applyFill="1" applyBorder="1" applyAlignment="1">
      <alignment vertical="center"/>
    </xf>
    <xf numFmtId="3" fontId="2" fillId="0" borderId="17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>
      <alignment horizontal="center" vertical="center"/>
    </xf>
    <xf numFmtId="3" fontId="1" fillId="0" borderId="18" xfId="0" applyNumberFormat="1" applyFont="1" applyFill="1" applyBorder="1" applyAlignment="1">
      <alignment vertical="center"/>
    </xf>
    <xf numFmtId="3" fontId="2" fillId="0" borderId="19" xfId="0" applyNumberFormat="1" applyFont="1" applyFill="1" applyBorder="1" applyAlignment="1">
      <alignment horizontal="center" vertical="center"/>
    </xf>
    <xf numFmtId="3" fontId="1" fillId="0" borderId="20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3" fontId="1" fillId="0" borderId="21" xfId="0" applyNumberFormat="1" applyFont="1" applyFill="1" applyBorder="1" applyAlignment="1">
      <alignment vertical="center"/>
    </xf>
    <xf numFmtId="3" fontId="2" fillId="0" borderId="20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3" fontId="2" fillId="0" borderId="21" xfId="0" applyNumberFormat="1" applyFont="1" applyFill="1" applyBorder="1" applyAlignment="1">
      <alignment vertical="center"/>
    </xf>
    <xf numFmtId="3" fontId="1" fillId="0" borderId="22" xfId="0" applyNumberFormat="1" applyFont="1" applyFill="1" applyBorder="1" applyAlignment="1">
      <alignment horizontal="center" vertical="center"/>
    </xf>
    <xf numFmtId="3" fontId="1" fillId="2" borderId="7" xfId="0" applyNumberFormat="1" applyFont="1" applyFill="1" applyBorder="1" applyAlignment="1">
      <alignment horizontal="center" vertical="center"/>
    </xf>
    <xf numFmtId="3" fontId="1" fillId="2" borderId="10" xfId="0" applyNumberFormat="1" applyFont="1" applyFill="1" applyBorder="1" applyAlignment="1">
      <alignment vertical="center"/>
    </xf>
    <xf numFmtId="3" fontId="9" fillId="0" borderId="2" xfId="0" applyNumberFormat="1" applyFont="1" applyFill="1" applyBorder="1" applyAlignment="1">
      <alignment horizontal="center" vertical="center"/>
    </xf>
    <xf numFmtId="3" fontId="10" fillId="0" borderId="2" xfId="0" applyNumberFormat="1" applyFont="1" applyFill="1" applyBorder="1" applyAlignment="1">
      <alignment horizontal="center" vertical="center" wrapText="1"/>
    </xf>
    <xf numFmtId="3" fontId="10" fillId="0" borderId="2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left" vertical="center"/>
    </xf>
    <xf numFmtId="3" fontId="6" fillId="0" borderId="2" xfId="1" applyNumberFormat="1" applyFill="1" applyBorder="1" applyAlignment="1">
      <alignment horizontal="left" vertical="center"/>
    </xf>
    <xf numFmtId="3" fontId="11" fillId="3" borderId="0" xfId="0" applyNumberFormat="1" applyFont="1" applyFill="1" applyBorder="1" applyAlignment="1">
      <alignment vertical="center" wrapText="1"/>
    </xf>
    <xf numFmtId="3" fontId="12" fillId="0" borderId="0" xfId="1" applyNumberFormat="1" applyFont="1" applyFill="1" applyBorder="1" applyAlignment="1" applyProtection="1">
      <alignment vertical="center"/>
    </xf>
    <xf numFmtId="3" fontId="1" fillId="2" borderId="14" xfId="0" applyNumberFormat="1" applyFont="1" applyFill="1" applyBorder="1" applyAlignment="1">
      <alignment horizontal="center" vertical="center"/>
    </xf>
    <xf numFmtId="3" fontId="1" fillId="2" borderId="23" xfId="0" applyNumberFormat="1" applyFont="1" applyFill="1" applyBorder="1" applyAlignment="1">
      <alignment horizontal="center" vertical="center"/>
    </xf>
    <xf numFmtId="3" fontId="1" fillId="4" borderId="8" xfId="0" applyNumberFormat="1" applyFont="1" applyFill="1" applyBorder="1" applyAlignment="1">
      <alignment horizontal="center" vertical="center"/>
    </xf>
    <xf numFmtId="9" fontId="1" fillId="4" borderId="24" xfId="0" applyNumberFormat="1" applyFont="1" applyFill="1" applyBorder="1" applyAlignment="1">
      <alignment horizontal="center" vertical="center"/>
    </xf>
    <xf numFmtId="3" fontId="9" fillId="0" borderId="0" xfId="0" applyNumberFormat="1" applyFont="1" applyFill="1" applyBorder="1" applyAlignment="1">
      <alignment horizontal="center" vertical="center"/>
    </xf>
    <xf numFmtId="3" fontId="15" fillId="0" borderId="18" xfId="0" applyNumberFormat="1" applyFont="1" applyFill="1" applyBorder="1" applyAlignment="1">
      <alignment horizontal="center" vertical="center"/>
    </xf>
    <xf numFmtId="3" fontId="1" fillId="0" borderId="5" xfId="0" applyNumberFormat="1" applyFont="1" applyFill="1" applyBorder="1" applyAlignment="1">
      <alignment horizontal="right" vertical="center"/>
    </xf>
    <xf numFmtId="3" fontId="16" fillId="0" borderId="21" xfId="0" applyNumberFormat="1" applyFont="1" applyFill="1" applyBorder="1" applyAlignment="1">
      <alignment horizontal="center" vertical="center"/>
    </xf>
    <xf numFmtId="3" fontId="13" fillId="2" borderId="25" xfId="0" applyNumberFormat="1" applyFont="1" applyFill="1" applyBorder="1" applyAlignment="1">
      <alignment horizontal="right" vertical="center"/>
    </xf>
    <xf numFmtId="9" fontId="2" fillId="2" borderId="26" xfId="0" applyNumberFormat="1" applyFont="1" applyFill="1" applyBorder="1" applyAlignment="1">
      <alignment horizontal="center" vertical="center"/>
    </xf>
    <xf numFmtId="3" fontId="13" fillId="2" borderId="2" xfId="0" applyNumberFormat="1" applyFont="1" applyFill="1" applyBorder="1" applyAlignment="1">
      <alignment horizontal="right" vertical="center"/>
    </xf>
    <xf numFmtId="9" fontId="2" fillId="2" borderId="2" xfId="0" applyNumberFormat="1" applyFont="1" applyFill="1" applyBorder="1" applyAlignment="1">
      <alignment horizontal="center" vertical="center"/>
    </xf>
    <xf numFmtId="3" fontId="1" fillId="0" borderId="0" xfId="0" applyNumberFormat="1" applyFont="1" applyFill="1" applyBorder="1" applyAlignment="1">
      <alignment horizontal="right" vertical="center"/>
    </xf>
    <xf numFmtId="3" fontId="14" fillId="0" borderId="16" xfId="0" applyNumberFormat="1" applyFont="1" applyFill="1" applyBorder="1" applyAlignment="1">
      <alignment horizontal="center" vertical="center"/>
    </xf>
    <xf numFmtId="3" fontId="6" fillId="0" borderId="6" xfId="1" applyNumberFormat="1" applyFill="1" applyBorder="1" applyAlignment="1">
      <alignment horizontal="left" vertical="center"/>
    </xf>
    <xf numFmtId="3" fontId="4" fillId="0" borderId="0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3" fontId="4" fillId="0" borderId="2" xfId="0" applyNumberFormat="1" applyFont="1" applyFill="1" applyBorder="1" applyAlignment="1">
      <alignment horizontal="center" vertical="center"/>
    </xf>
    <xf numFmtId="3" fontId="8" fillId="0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3" fontId="1" fillId="0" borderId="2" xfId="0" applyNumberFormat="1" applyFont="1" applyFill="1" applyBorder="1" applyAlignment="1">
      <alignment horizontal="center" vertical="center"/>
    </xf>
    <xf numFmtId="3" fontId="1" fillId="0" borderId="11" xfId="0" applyNumberFormat="1" applyFont="1" applyFill="1" applyBorder="1" applyAlignment="1">
      <alignment horizontal="right" vertical="center"/>
    </xf>
    <xf numFmtId="0" fontId="0" fillId="0" borderId="11" xfId="0" applyBorder="1" applyAlignment="1">
      <alignment vertical="center"/>
    </xf>
    <xf numFmtId="3" fontId="6" fillId="0" borderId="0" xfId="1" applyNumberForma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3" fontId="1" fillId="0" borderId="0" xfId="0" applyNumberFormat="1" applyFont="1" applyFill="1" applyBorder="1" applyAlignment="1">
      <alignment horizontal="right" vertical="center"/>
    </xf>
    <xf numFmtId="0" fontId="0" fillId="0" borderId="0" xfId="0" applyBorder="1" applyAlignment="1">
      <alignment vertical="center"/>
    </xf>
    <xf numFmtId="3" fontId="1" fillId="4" borderId="25" xfId="0" applyNumberFormat="1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3" fontId="1" fillId="4" borderId="4" xfId="0" applyNumberFormat="1" applyFont="1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3" fontId="1" fillId="4" borderId="5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</cellXfs>
  <cellStyles count="2">
    <cellStyle name="Hyper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Auswertung!$A$6:$A$12</c:f>
              <c:strCache>
                <c:ptCount val="7"/>
                <c:pt idx="0">
                  <c:v>Umfeldgestaltung</c:v>
                </c:pt>
                <c:pt idx="1">
                  <c:v>Kritikfähigkeit</c:v>
                </c:pt>
                <c:pt idx="2">
                  <c:v>Innovatives und kreatives Verhalten</c:v>
                </c:pt>
                <c:pt idx="3">
                  <c:v>Optimierung von Vorgängen</c:v>
                </c:pt>
                <c:pt idx="4">
                  <c:v>Transparenz</c:v>
                </c:pt>
                <c:pt idx="5">
                  <c:v>Vorbildfunktion</c:v>
                </c:pt>
                <c:pt idx="6">
                  <c:v>Gesamtergebnis</c:v>
                </c:pt>
              </c:strCache>
            </c:strRef>
          </c:cat>
          <c:val>
            <c:numRef>
              <c:f>Auswertung!$B$6:$B$12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121856"/>
        <c:axId val="102123392"/>
      </c:barChart>
      <c:catAx>
        <c:axId val="102121856"/>
        <c:scaling>
          <c:orientation val="minMax"/>
        </c:scaling>
        <c:delete val="0"/>
        <c:axPos val="b"/>
        <c:majorTickMark val="out"/>
        <c:minorTickMark val="none"/>
        <c:tickLblPos val="nextTo"/>
        <c:crossAx val="102123392"/>
        <c:crosses val="autoZero"/>
        <c:auto val="1"/>
        <c:lblAlgn val="ctr"/>
        <c:lblOffset val="100"/>
        <c:noMultiLvlLbl val="0"/>
      </c:catAx>
      <c:valAx>
        <c:axId val="102123392"/>
        <c:scaling>
          <c:orientation val="minMax"/>
          <c:max val="1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021218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8965</xdr:colOff>
      <xdr:row>0</xdr:row>
      <xdr:rowOff>17930</xdr:rowOff>
    </xdr:from>
    <xdr:to>
      <xdr:col>1</xdr:col>
      <xdr:colOff>5662</xdr:colOff>
      <xdr:row>0</xdr:row>
      <xdr:rowOff>1617028</xdr:rowOff>
    </xdr:to>
    <xdr:pic>
      <xdr:nvPicPr>
        <xdr:cNvPr id="2" name="Picture 5" descr="C:\Molina\Firmen\ThinkSimple\Vertrieb &amp; Marketing\Firmenmarketing\_Bilder\Bilder Online Auftritt\ThinSimple Slider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429"/>
        <a:stretch/>
      </xdr:blipFill>
      <xdr:spPr bwMode="auto">
        <a:xfrm>
          <a:off x="654424" y="17930"/>
          <a:ext cx="4066673" cy="1599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447173</xdr:colOff>
      <xdr:row>0</xdr:row>
      <xdr:rowOff>297581</xdr:rowOff>
    </xdr:from>
    <xdr:to>
      <xdr:col>5</xdr:col>
      <xdr:colOff>720302</xdr:colOff>
      <xdr:row>0</xdr:row>
      <xdr:rowOff>1130968</xdr:rowOff>
    </xdr:to>
    <xdr:pic>
      <xdr:nvPicPr>
        <xdr:cNvPr id="3" name="Picture 4" descr="C:\Molina\Firmen\ThinkSimple\Vertrieb &amp; Marketing\Firmenmarketing\Logo &amp; Bilder &amp; Schriften\1 - Logo ThinkSimple - Claim\THI-14002-Logo-2014_TS_CMYK_Claim_rz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3993" y="297581"/>
          <a:ext cx="3054429" cy="833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8965</xdr:colOff>
      <xdr:row>0</xdr:row>
      <xdr:rowOff>17930</xdr:rowOff>
    </xdr:from>
    <xdr:to>
      <xdr:col>1</xdr:col>
      <xdr:colOff>5662</xdr:colOff>
      <xdr:row>0</xdr:row>
      <xdr:rowOff>1617028</xdr:rowOff>
    </xdr:to>
    <xdr:pic>
      <xdr:nvPicPr>
        <xdr:cNvPr id="2" name="Picture 5" descr="C:\Molina\Firmen\ThinkSimple\Vertrieb &amp; Marketing\Firmenmarketing\_Bilder\Bilder Online Auftritt\ThinSimple Slider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429"/>
        <a:stretch/>
      </xdr:blipFill>
      <xdr:spPr bwMode="auto">
        <a:xfrm>
          <a:off x="8965" y="17930"/>
          <a:ext cx="4065777" cy="1599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447173</xdr:colOff>
      <xdr:row>0</xdr:row>
      <xdr:rowOff>297581</xdr:rowOff>
    </xdr:from>
    <xdr:to>
      <xdr:col>5</xdr:col>
      <xdr:colOff>720302</xdr:colOff>
      <xdr:row>0</xdr:row>
      <xdr:rowOff>1130968</xdr:rowOff>
    </xdr:to>
    <xdr:pic>
      <xdr:nvPicPr>
        <xdr:cNvPr id="3" name="Picture 4" descr="C:\Molina\Firmen\ThinkSimple\Vertrieb &amp; Marketing\Firmenmarketing\Logo &amp; Bilder &amp; Schriften\1 - Logo ThinkSimple - Claim\THI-14002-Logo-2014_TS_CMYK_Claim_rz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6853" y="297581"/>
          <a:ext cx="3016329" cy="833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98611</xdr:colOff>
      <xdr:row>4</xdr:row>
      <xdr:rowOff>35859</xdr:rowOff>
    </xdr:from>
    <xdr:to>
      <xdr:col>7</xdr:col>
      <xdr:colOff>878540</xdr:colOff>
      <xdr:row>11</xdr:row>
      <xdr:rowOff>493059</xdr:rowOff>
    </xdr:to>
    <xdr:graphicFrame macro="">
      <xdr:nvGraphicFramePr>
        <xdr:cNvPr id="10" name="Diagramm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hinksimple.de/deMolina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thinksimple.de/Frageboegen" TargetMode="External"/><Relationship Id="rId1" Type="http://schemas.openxmlformats.org/officeDocument/2006/relationships/hyperlink" Target="http://www.thinksimple.de/deMolina" TargetMode="Externa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tabSelected="1" zoomScale="73" zoomScaleNormal="73" workbookViewId="0">
      <selection activeCell="B6" sqref="B6:G17"/>
    </sheetView>
  </sheetViews>
  <sheetFormatPr baseColWidth="10" defaultRowHeight="30" customHeight="1"/>
  <cols>
    <col min="1" max="1" width="48.54296875" style="1" customWidth="1"/>
    <col min="2" max="2" width="11.81640625" style="3" customWidth="1"/>
    <col min="3" max="7" width="10.90625" style="3"/>
    <col min="8" max="16384" width="10.90625" style="2"/>
  </cols>
  <sheetData>
    <row r="1" spans="1:22" ht="128.4" customHeight="1">
      <c r="B1" s="66" t="s">
        <v>136</v>
      </c>
      <c r="C1" s="67"/>
      <c r="D1" s="67"/>
      <c r="E1" s="67"/>
      <c r="F1" s="67"/>
      <c r="G1" s="67"/>
    </row>
    <row r="2" spans="1:22" ht="30" customHeight="1">
      <c r="A2" s="47" t="s">
        <v>150</v>
      </c>
      <c r="B2" s="68"/>
      <c r="C2" s="68"/>
      <c r="D2" s="68"/>
      <c r="E2" s="68"/>
      <c r="F2" s="68"/>
      <c r="G2" s="68"/>
    </row>
    <row r="3" spans="1:22" ht="30" customHeight="1">
      <c r="A3" s="65" t="s">
        <v>149</v>
      </c>
      <c r="B3" s="71" t="s">
        <v>128</v>
      </c>
      <c r="C3" s="71"/>
      <c r="D3" s="71"/>
      <c r="E3" s="71"/>
      <c r="F3" s="71"/>
      <c r="G3" s="71"/>
    </row>
    <row r="4" spans="1:22" s="3" customFormat="1" ht="30" customHeight="1">
      <c r="A4" s="32" t="s">
        <v>135</v>
      </c>
      <c r="B4" s="23" t="s">
        <v>41</v>
      </c>
      <c r="C4" s="23" t="s">
        <v>42</v>
      </c>
      <c r="D4" s="23" t="s">
        <v>43</v>
      </c>
      <c r="E4" s="23" t="s">
        <v>44</v>
      </c>
      <c r="F4" s="23" t="s">
        <v>45</v>
      </c>
      <c r="G4" s="23" t="s">
        <v>46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s="3" customFormat="1" ht="30" customHeight="1">
      <c r="A5" s="24"/>
      <c r="B5" s="69" t="s">
        <v>151</v>
      </c>
      <c r="C5" s="70"/>
      <c r="D5" s="70"/>
      <c r="E5" s="70"/>
      <c r="F5" s="70"/>
      <c r="G5" s="70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s="3" customFormat="1" ht="47.4" customHeight="1">
      <c r="A6" s="22" t="s">
        <v>47</v>
      </c>
      <c r="B6" s="6"/>
      <c r="C6" s="6"/>
      <c r="D6" s="6"/>
      <c r="E6" s="6"/>
      <c r="F6" s="6"/>
      <c r="G6" s="6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s="3" customFormat="1" ht="40.049999999999997" customHeight="1">
      <c r="A7" s="22" t="s">
        <v>132</v>
      </c>
      <c r="B7" s="6"/>
      <c r="C7" s="6"/>
      <c r="D7" s="6"/>
      <c r="E7" s="6"/>
      <c r="F7" s="6"/>
      <c r="G7" s="6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 s="3" customFormat="1" ht="49.2" customHeight="1">
      <c r="A8" s="22" t="s">
        <v>133</v>
      </c>
      <c r="B8" s="6"/>
      <c r="C8" s="6"/>
      <c r="D8" s="6"/>
      <c r="E8" s="6"/>
      <c r="F8" s="6"/>
      <c r="G8" s="6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s="3" customFormat="1" ht="40.049999999999997" customHeight="1">
      <c r="A9" s="22" t="s">
        <v>120</v>
      </c>
      <c r="B9" s="6"/>
      <c r="C9" s="6"/>
      <c r="D9" s="6"/>
      <c r="E9" s="6"/>
      <c r="F9" s="6"/>
      <c r="G9" s="6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s="3" customFormat="1" ht="37.200000000000003" customHeight="1">
      <c r="A10" s="22" t="s">
        <v>121</v>
      </c>
      <c r="B10" s="6"/>
      <c r="C10" s="6"/>
      <c r="D10" s="6"/>
      <c r="E10" s="6"/>
      <c r="F10" s="6"/>
      <c r="G10" s="6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s="3" customFormat="1" ht="41.4" customHeight="1">
      <c r="A11" s="22" t="s">
        <v>122</v>
      </c>
      <c r="B11" s="6"/>
      <c r="C11" s="6"/>
      <c r="D11" s="6"/>
      <c r="E11" s="6"/>
      <c r="F11" s="6"/>
      <c r="G11" s="6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s="3" customFormat="1" ht="35.4" customHeight="1">
      <c r="A12" s="22" t="s">
        <v>123</v>
      </c>
      <c r="B12" s="6"/>
      <c r="C12" s="6"/>
      <c r="D12" s="6"/>
      <c r="E12" s="6"/>
      <c r="F12" s="6"/>
      <c r="G12" s="6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s="3" customFormat="1" ht="58.8" customHeight="1">
      <c r="A13" s="22" t="s">
        <v>124</v>
      </c>
      <c r="B13" s="6"/>
      <c r="C13" s="6"/>
      <c r="D13" s="6"/>
      <c r="E13" s="6"/>
      <c r="F13" s="6"/>
      <c r="G13" s="6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s="3" customFormat="1" ht="40.799999999999997" customHeight="1">
      <c r="A14" s="22" t="s">
        <v>125</v>
      </c>
      <c r="B14" s="6"/>
      <c r="C14" s="6"/>
      <c r="D14" s="6"/>
      <c r="E14" s="6"/>
      <c r="F14" s="6"/>
      <c r="G14" s="6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26.4" customHeight="1">
      <c r="A15" s="22" t="s">
        <v>126</v>
      </c>
      <c r="B15" s="6"/>
      <c r="C15" s="6"/>
      <c r="D15" s="6"/>
      <c r="E15" s="6"/>
      <c r="F15" s="6"/>
      <c r="G15" s="6"/>
    </row>
    <row r="16" spans="1:22" ht="37.799999999999997" customHeight="1">
      <c r="A16" s="22" t="s">
        <v>134</v>
      </c>
      <c r="B16" s="6"/>
      <c r="C16" s="6"/>
      <c r="D16" s="6"/>
      <c r="E16" s="6"/>
      <c r="F16" s="6"/>
      <c r="G16" s="6"/>
    </row>
    <row r="17" spans="1:7" ht="40.049999999999997" customHeight="1">
      <c r="A17" s="22" t="s">
        <v>127</v>
      </c>
      <c r="B17" s="6"/>
      <c r="C17" s="6"/>
      <c r="D17" s="6"/>
      <c r="E17" s="6"/>
      <c r="F17" s="6"/>
      <c r="G17" s="6"/>
    </row>
    <row r="18" spans="1:7" ht="30" customHeight="1">
      <c r="A18" s="49" t="s">
        <v>152</v>
      </c>
      <c r="B18" s="49"/>
      <c r="C18" s="49"/>
      <c r="D18" s="49"/>
      <c r="E18" s="49"/>
      <c r="F18" s="49"/>
      <c r="G18" s="49"/>
    </row>
    <row r="20" spans="1:7" ht="30" customHeight="1">
      <c r="A20" s="50" t="s">
        <v>153</v>
      </c>
    </row>
    <row r="21" spans="1:7" ht="40.049999999999997" customHeight="1"/>
    <row r="22" spans="1:7" ht="40.049999999999997" customHeight="1"/>
    <row r="23" spans="1:7" ht="40.049999999999997" customHeight="1"/>
    <row r="24" spans="1:7" ht="40.049999999999997" customHeight="1"/>
    <row r="25" spans="1:7" ht="40.049999999999997" customHeight="1"/>
    <row r="26" spans="1:7" ht="40.049999999999997" customHeight="1"/>
    <row r="27" spans="1:7" ht="40.049999999999997" customHeight="1"/>
  </sheetData>
  <mergeCells count="4">
    <mergeCell ref="B1:G1"/>
    <mergeCell ref="B2:G2"/>
    <mergeCell ref="B5:G5"/>
    <mergeCell ref="B3:G3"/>
  </mergeCells>
  <hyperlinks>
    <hyperlink ref="A3" r:id="rId1"/>
    <hyperlink ref="A20" location="Auswertung!A1" display="Die Ergebnisse liegen in der Mappe Auswertung für Sie bereit --&gt; Auswertung"/>
  </hyperlinks>
  <printOptions horizontalCentered="1" gridLines="1"/>
  <pageMargins left="0.17" right="0.17" top="1.36" bottom="0.66" header="0.51181102362204722" footer="0.28000000000000003"/>
  <pageSetup paperSize="9" scale="95" orientation="landscape" r:id="rId2"/>
  <headerFooter alignWithMargins="0">
    <oddHeader>&amp;C&amp;"Verdana,Fett"&amp;16Fragebogen
TS-Index
&amp;R&amp;G</oddHeader>
    <oddFooter>&amp;L&amp;"Verdana,Standard"&amp;10&amp;F / &amp;A&amp;R&amp;"Verdana,Standard"&amp;10Mol / ThinkSimple / &amp;D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zoomScale="85" zoomScaleNormal="85" workbookViewId="0">
      <selection activeCell="B16" sqref="B16"/>
    </sheetView>
  </sheetViews>
  <sheetFormatPr baseColWidth="10" defaultRowHeight="30" customHeight="1"/>
  <cols>
    <col min="1" max="1" width="48.54296875" style="1" customWidth="1"/>
    <col min="2" max="2" width="11.81640625" style="3" customWidth="1"/>
    <col min="3" max="7" width="10.90625" style="3"/>
    <col min="8" max="16384" width="10.90625" style="2"/>
  </cols>
  <sheetData>
    <row r="1" spans="1:7" ht="128.4" customHeight="1" thickBot="1">
      <c r="B1" s="66" t="s">
        <v>162</v>
      </c>
      <c r="C1" s="67"/>
      <c r="D1" s="67"/>
      <c r="E1" s="67"/>
      <c r="F1" s="67"/>
      <c r="G1" s="67"/>
    </row>
    <row r="2" spans="1:7" ht="30" customHeight="1">
      <c r="A2" s="47" t="s">
        <v>150</v>
      </c>
      <c r="B2" s="24"/>
      <c r="C2" s="80"/>
      <c r="D2" s="81"/>
      <c r="E2" s="72" t="s">
        <v>156</v>
      </c>
      <c r="F2" s="73"/>
      <c r="G2" s="64" t="s">
        <v>159</v>
      </c>
    </row>
    <row r="3" spans="1:7" ht="30" customHeight="1">
      <c r="A3" s="48" t="s">
        <v>149</v>
      </c>
      <c r="B3" s="11"/>
      <c r="C3" s="78" t="s">
        <v>155</v>
      </c>
      <c r="D3" s="79"/>
      <c r="E3" s="76" t="s">
        <v>157</v>
      </c>
      <c r="F3" s="77"/>
      <c r="G3" s="56" t="s">
        <v>160</v>
      </c>
    </row>
    <row r="4" spans="1:7" ht="40.049999999999997" customHeight="1" thickBot="1">
      <c r="C4" s="82"/>
      <c r="D4" s="83"/>
      <c r="E4" s="39"/>
      <c r="F4" s="57" t="s">
        <v>158</v>
      </c>
      <c r="G4" s="58" t="s">
        <v>161</v>
      </c>
    </row>
    <row r="5" spans="1:7" ht="40.049999999999997" customHeight="1">
      <c r="A5" s="51" t="s">
        <v>142</v>
      </c>
      <c r="B5" s="52"/>
    </row>
    <row r="6" spans="1:7" ht="40.049999999999997" customHeight="1">
      <c r="A6" s="61" t="str">
        <f>Berechnung!X2</f>
        <v>Umfeldgestaltung</v>
      </c>
      <c r="B6" s="62">
        <f>Berechnung!W2</f>
        <v>0</v>
      </c>
    </row>
    <row r="7" spans="1:7" ht="40.049999999999997" customHeight="1">
      <c r="A7" s="61" t="str">
        <f>Berechnung!X5</f>
        <v>Kritikfähigkeit</v>
      </c>
      <c r="B7" s="62">
        <f>Berechnung!W5</f>
        <v>0</v>
      </c>
    </row>
    <row r="8" spans="1:7" ht="40.049999999999997" customHeight="1">
      <c r="A8" s="61" t="str">
        <f>Berechnung!X8</f>
        <v>Innovatives und kreatives Verhalten</v>
      </c>
      <c r="B8" s="62">
        <f>Berechnung!W8</f>
        <v>0</v>
      </c>
    </row>
    <row r="9" spans="1:7" ht="40.049999999999997" customHeight="1">
      <c r="A9" s="61" t="str">
        <f>Berechnung!X11</f>
        <v>Optimierung von Vorgängen</v>
      </c>
      <c r="B9" s="62">
        <f>Berechnung!W11</f>
        <v>0</v>
      </c>
    </row>
    <row r="10" spans="1:7" ht="40.049999999999997" customHeight="1">
      <c r="A10" s="61" t="str">
        <f>Berechnung!X14</f>
        <v>Transparenz</v>
      </c>
      <c r="B10" s="62">
        <f>Berechnung!W14</f>
        <v>0</v>
      </c>
    </row>
    <row r="11" spans="1:7" ht="40.049999999999997" customHeight="1" thickBot="1">
      <c r="A11" s="59" t="str">
        <f>Berechnung!X17</f>
        <v>Vorbildfunktion</v>
      </c>
      <c r="B11" s="60">
        <f>Berechnung!W17</f>
        <v>0</v>
      </c>
    </row>
    <row r="12" spans="1:7" ht="40.049999999999997" customHeight="1" thickBot="1">
      <c r="A12" s="53" t="s">
        <v>154</v>
      </c>
      <c r="B12" s="54">
        <f>Berechnung!W20</f>
        <v>0</v>
      </c>
    </row>
    <row r="13" spans="1:7" ht="40.049999999999997" customHeight="1">
      <c r="B13" s="55"/>
    </row>
    <row r="14" spans="1:7" ht="30" customHeight="1">
      <c r="A14" s="1" t="s">
        <v>163</v>
      </c>
    </row>
    <row r="15" spans="1:7" ht="30" customHeight="1">
      <c r="A15" s="63" t="s">
        <v>164</v>
      </c>
      <c r="B15" s="74" t="s">
        <v>165</v>
      </c>
      <c r="C15" s="75"/>
      <c r="D15" s="75"/>
      <c r="E15" s="75"/>
    </row>
  </sheetData>
  <mergeCells count="7">
    <mergeCell ref="B1:G1"/>
    <mergeCell ref="E2:F2"/>
    <mergeCell ref="B15:E15"/>
    <mergeCell ref="E3:F3"/>
    <mergeCell ref="C3:D3"/>
    <mergeCell ref="C2:D2"/>
    <mergeCell ref="C4:D4"/>
  </mergeCells>
  <hyperlinks>
    <hyperlink ref="A3" r:id="rId1"/>
    <hyperlink ref="B15" r:id="rId2"/>
  </hyperlinks>
  <printOptions horizontalCentered="1" gridLines="1"/>
  <pageMargins left="0.17" right="0.17" top="1.36" bottom="0.66" header="0.51181102362204722" footer="0.28000000000000003"/>
  <pageSetup paperSize="9" scale="95" orientation="landscape" r:id="rId3"/>
  <headerFooter alignWithMargins="0">
    <oddHeader>&amp;C&amp;"Verdana,Fett"&amp;16Fragebogen
TS-Index
&amp;R&amp;G</oddHeader>
    <oddFooter>&amp;L&amp;"Verdana,Standard"&amp;10&amp;F / &amp;A&amp;R&amp;"Verdana,Standard"&amp;10Mol / ThinkSimple / &amp;D</oddFooter>
  </headerFooter>
  <drawing r:id="rId4"/>
  <legacyDrawingHF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X29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3" sqref="A3"/>
      <selection pane="bottomRight" activeCell="I2" sqref="I1:AF1048576"/>
    </sheetView>
  </sheetViews>
  <sheetFormatPr baseColWidth="10" defaultRowHeight="30" customHeight="1"/>
  <cols>
    <col min="1" max="1" width="7.7265625" style="4" customWidth="1"/>
    <col min="2" max="2" width="45.6328125" style="1" customWidth="1"/>
    <col min="3" max="3" width="11.81640625" style="3" customWidth="1"/>
    <col min="4" max="8" width="10.90625" style="3"/>
    <col min="9" max="20" width="5.453125" style="2" customWidth="1"/>
    <col min="21" max="16384" width="10.90625" style="2"/>
  </cols>
  <sheetData>
    <row r="1" spans="1:24" ht="30" customHeight="1" thickBot="1">
      <c r="A1" s="9" t="s">
        <v>0</v>
      </c>
      <c r="C1" s="15" t="s">
        <v>41</v>
      </c>
      <c r="D1" s="15" t="s">
        <v>42</v>
      </c>
      <c r="E1" s="15" t="s">
        <v>43</v>
      </c>
      <c r="F1" s="15" t="s">
        <v>44</v>
      </c>
      <c r="G1" s="15" t="s">
        <v>45</v>
      </c>
      <c r="H1" s="15" t="s">
        <v>46</v>
      </c>
      <c r="I1" s="71" t="s">
        <v>137</v>
      </c>
      <c r="J1" s="71"/>
      <c r="K1" s="71"/>
      <c r="L1" s="71"/>
      <c r="M1" s="71"/>
      <c r="N1" s="71"/>
      <c r="O1" s="71" t="s">
        <v>138</v>
      </c>
      <c r="P1" s="71"/>
      <c r="Q1" s="71"/>
      <c r="R1" s="71"/>
      <c r="S1" s="71"/>
      <c r="T1" s="71"/>
      <c r="U1" s="3" t="s">
        <v>139</v>
      </c>
      <c r="V1" s="11" t="s">
        <v>140</v>
      </c>
      <c r="W1" s="11" t="s">
        <v>141</v>
      </c>
    </row>
    <row r="2" spans="1:24" ht="28.2" customHeight="1">
      <c r="A2" s="20" t="s">
        <v>15</v>
      </c>
      <c r="B2" s="21" t="str">
        <f>'Liste der Facetten'!B2</f>
        <v>Umfeldgestaltung</v>
      </c>
      <c r="C2" s="8"/>
      <c r="D2" s="8"/>
      <c r="E2" s="8"/>
      <c r="F2" s="8"/>
      <c r="G2" s="8"/>
      <c r="H2" s="8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26"/>
      <c r="U2" s="27"/>
      <c r="V2" s="28">
        <f>SUM(U3:U4)</f>
        <v>0</v>
      </c>
      <c r="W2" s="29">
        <f>V2/20</f>
        <v>0</v>
      </c>
      <c r="X2" s="30" t="str">
        <f>B2</f>
        <v>Umfeldgestaltung</v>
      </c>
    </row>
    <row r="3" spans="1:24" ht="47.4" customHeight="1">
      <c r="A3" s="7" t="s">
        <v>1</v>
      </c>
      <c r="B3" s="22" t="s">
        <v>47</v>
      </c>
      <c r="C3" s="6">
        <f>Fragebogen!B6</f>
        <v>0</v>
      </c>
      <c r="D3" s="6">
        <f>Fragebogen!C6</f>
        <v>0</v>
      </c>
      <c r="E3" s="6">
        <f>Fragebogen!D6</f>
        <v>0</v>
      </c>
      <c r="F3" s="6">
        <f>Fragebogen!E6</f>
        <v>0</v>
      </c>
      <c r="G3" s="6">
        <f>Fragebogen!F6</f>
        <v>0</v>
      </c>
      <c r="H3" s="6">
        <f>Fragebogen!G6</f>
        <v>0</v>
      </c>
      <c r="I3" s="6">
        <v>10</v>
      </c>
      <c r="J3" s="6">
        <v>8</v>
      </c>
      <c r="K3" s="6">
        <v>6</v>
      </c>
      <c r="L3" s="6">
        <v>4</v>
      </c>
      <c r="M3" s="6">
        <v>2</v>
      </c>
      <c r="N3" s="6">
        <v>0</v>
      </c>
      <c r="O3" s="6">
        <f>C3*I3</f>
        <v>0</v>
      </c>
      <c r="P3" s="6">
        <f t="shared" ref="P3:T16" si="0">D3*J3</f>
        <v>0</v>
      </c>
      <c r="Q3" s="6">
        <f t="shared" si="0"/>
        <v>0</v>
      </c>
      <c r="R3" s="6">
        <f t="shared" si="0"/>
        <v>0</v>
      </c>
      <c r="S3" s="6">
        <f t="shared" si="0"/>
        <v>0</v>
      </c>
      <c r="T3" s="26">
        <f t="shared" si="0"/>
        <v>0</v>
      </c>
      <c r="U3" s="31">
        <f>SUM(O3:T3)</f>
        <v>0</v>
      </c>
      <c r="V3" s="32"/>
      <c r="W3" s="11"/>
      <c r="X3" s="33"/>
    </row>
    <row r="4" spans="1:24" ht="40.049999999999997" customHeight="1" thickBot="1">
      <c r="A4" s="5" t="s">
        <v>2</v>
      </c>
      <c r="B4" s="22" t="s">
        <v>132</v>
      </c>
      <c r="C4" s="6">
        <f>Fragebogen!B7</f>
        <v>0</v>
      </c>
      <c r="D4" s="6">
        <f>Fragebogen!C7</f>
        <v>0</v>
      </c>
      <c r="E4" s="6">
        <f>Fragebogen!D7</f>
        <v>0</v>
      </c>
      <c r="F4" s="6">
        <f>Fragebogen!E7</f>
        <v>0</v>
      </c>
      <c r="G4" s="6">
        <f>Fragebogen!F7</f>
        <v>0</v>
      </c>
      <c r="H4" s="6">
        <f>Fragebogen!G7</f>
        <v>0</v>
      </c>
      <c r="I4" s="6">
        <v>0</v>
      </c>
      <c r="J4" s="6">
        <v>2</v>
      </c>
      <c r="K4" s="6">
        <v>4</v>
      </c>
      <c r="L4" s="6">
        <v>6</v>
      </c>
      <c r="M4" s="6">
        <v>8</v>
      </c>
      <c r="N4" s="6">
        <v>10</v>
      </c>
      <c r="O4" s="6">
        <f t="shared" ref="O4:O16" si="1">C4*I4</f>
        <v>0</v>
      </c>
      <c r="P4" s="6">
        <f t="shared" si="0"/>
        <v>0</v>
      </c>
      <c r="Q4" s="6">
        <f t="shared" si="0"/>
        <v>0</v>
      </c>
      <c r="R4" s="6">
        <f t="shared" si="0"/>
        <v>0</v>
      </c>
      <c r="S4" s="6">
        <f t="shared" si="0"/>
        <v>0</v>
      </c>
      <c r="T4" s="26">
        <f t="shared" si="0"/>
        <v>0</v>
      </c>
      <c r="U4" s="34">
        <f t="shared" ref="U4:U16" si="2">SUM(O4:T4)</f>
        <v>0</v>
      </c>
      <c r="V4" s="35"/>
      <c r="W4" s="36"/>
      <c r="X4" s="37"/>
    </row>
    <row r="5" spans="1:24" ht="28.2" customHeight="1" thickBot="1">
      <c r="A5" s="10" t="s">
        <v>18</v>
      </c>
      <c r="B5" s="12" t="str">
        <f>'Liste der Facetten'!B5</f>
        <v>Kritikfähigkeit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26"/>
      <c r="U5" s="27"/>
      <c r="V5" s="28">
        <f>SUM(U6:U7)</f>
        <v>0</v>
      </c>
      <c r="W5" s="29">
        <f>V5/20</f>
        <v>0</v>
      </c>
      <c r="X5" s="30" t="str">
        <f>B5</f>
        <v>Kritikfähigkeit</v>
      </c>
    </row>
    <row r="6" spans="1:24" ht="49.2" customHeight="1">
      <c r="A6" s="7" t="s">
        <v>3</v>
      </c>
      <c r="B6" s="19" t="s">
        <v>133</v>
      </c>
      <c r="C6" s="6">
        <f>Fragebogen!B8</f>
        <v>0</v>
      </c>
      <c r="D6" s="6">
        <f>Fragebogen!C8</f>
        <v>0</v>
      </c>
      <c r="E6" s="6">
        <f>Fragebogen!D8</f>
        <v>0</v>
      </c>
      <c r="F6" s="6">
        <f>Fragebogen!E8</f>
        <v>0</v>
      </c>
      <c r="G6" s="6">
        <f>Fragebogen!F8</f>
        <v>0</v>
      </c>
      <c r="H6" s="6">
        <f>Fragebogen!G8</f>
        <v>0</v>
      </c>
      <c r="I6" s="6">
        <v>0</v>
      </c>
      <c r="J6" s="6">
        <v>2</v>
      </c>
      <c r="K6" s="6">
        <v>4</v>
      </c>
      <c r="L6" s="6">
        <v>6</v>
      </c>
      <c r="M6" s="6">
        <v>8</v>
      </c>
      <c r="N6" s="6">
        <v>10</v>
      </c>
      <c r="O6" s="6">
        <f t="shared" si="1"/>
        <v>0</v>
      </c>
      <c r="P6" s="6">
        <f t="shared" si="0"/>
        <v>0</v>
      </c>
      <c r="Q6" s="6">
        <f t="shared" si="0"/>
        <v>0</v>
      </c>
      <c r="R6" s="6">
        <f t="shared" si="0"/>
        <v>0</v>
      </c>
      <c r="S6" s="6">
        <f t="shared" si="0"/>
        <v>0</v>
      </c>
      <c r="T6" s="26">
        <f t="shared" si="0"/>
        <v>0</v>
      </c>
      <c r="U6" s="31">
        <f t="shared" si="2"/>
        <v>0</v>
      </c>
      <c r="V6" s="32"/>
      <c r="W6" s="11"/>
      <c r="X6" s="33"/>
    </row>
    <row r="7" spans="1:24" ht="40.049999999999997" customHeight="1" thickBot="1">
      <c r="A7" s="7" t="s">
        <v>4</v>
      </c>
      <c r="B7" s="22" t="s">
        <v>120</v>
      </c>
      <c r="C7" s="6">
        <f>Fragebogen!B9</f>
        <v>0</v>
      </c>
      <c r="D7" s="6">
        <f>Fragebogen!C9</f>
        <v>0</v>
      </c>
      <c r="E7" s="6">
        <f>Fragebogen!D9</f>
        <v>0</v>
      </c>
      <c r="F7" s="6">
        <f>Fragebogen!E9</f>
        <v>0</v>
      </c>
      <c r="G7" s="6">
        <f>Fragebogen!F9</f>
        <v>0</v>
      </c>
      <c r="H7" s="6">
        <f>Fragebogen!G9</f>
        <v>0</v>
      </c>
      <c r="I7" s="6">
        <v>10</v>
      </c>
      <c r="J7" s="6">
        <v>8</v>
      </c>
      <c r="K7" s="6">
        <v>6</v>
      </c>
      <c r="L7" s="6">
        <v>4</v>
      </c>
      <c r="M7" s="6">
        <v>2</v>
      </c>
      <c r="N7" s="6">
        <v>0</v>
      </c>
      <c r="O7" s="6">
        <f t="shared" si="1"/>
        <v>0</v>
      </c>
      <c r="P7" s="6">
        <f t="shared" si="0"/>
        <v>0</v>
      </c>
      <c r="Q7" s="6">
        <f t="shared" si="0"/>
        <v>0</v>
      </c>
      <c r="R7" s="6">
        <f t="shared" si="0"/>
        <v>0</v>
      </c>
      <c r="S7" s="6">
        <f t="shared" si="0"/>
        <v>0</v>
      </c>
      <c r="T7" s="26">
        <f t="shared" si="0"/>
        <v>0</v>
      </c>
      <c r="U7" s="34">
        <f t="shared" si="2"/>
        <v>0</v>
      </c>
      <c r="V7" s="35"/>
      <c r="W7" s="36"/>
      <c r="X7" s="37"/>
    </row>
    <row r="8" spans="1:24" ht="26.4" customHeight="1" thickBot="1">
      <c r="A8" s="10" t="s">
        <v>19</v>
      </c>
      <c r="B8" s="12" t="str">
        <f>'Liste der Facetten'!B6</f>
        <v>Innovatives und kreatives Verhalten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26"/>
      <c r="U8" s="27"/>
      <c r="V8" s="28">
        <f>SUM(U9:U10)</f>
        <v>0</v>
      </c>
      <c r="W8" s="29">
        <f>V8/20</f>
        <v>0</v>
      </c>
      <c r="X8" s="30" t="str">
        <f>B8</f>
        <v>Innovatives und kreatives Verhalten</v>
      </c>
    </row>
    <row r="9" spans="1:24" ht="37.200000000000003" customHeight="1">
      <c r="A9" s="7" t="s">
        <v>5</v>
      </c>
      <c r="B9" s="19" t="s">
        <v>121</v>
      </c>
      <c r="C9" s="6">
        <f>Fragebogen!B10</f>
        <v>0</v>
      </c>
      <c r="D9" s="6">
        <f>Fragebogen!C10</f>
        <v>0</v>
      </c>
      <c r="E9" s="6">
        <f>Fragebogen!D10</f>
        <v>0</v>
      </c>
      <c r="F9" s="6">
        <f>Fragebogen!E10</f>
        <v>0</v>
      </c>
      <c r="G9" s="6">
        <f>Fragebogen!F10</f>
        <v>0</v>
      </c>
      <c r="H9" s="6">
        <f>Fragebogen!G10</f>
        <v>0</v>
      </c>
      <c r="I9" s="6">
        <v>10</v>
      </c>
      <c r="J9" s="6">
        <v>8</v>
      </c>
      <c r="K9" s="6">
        <v>6</v>
      </c>
      <c r="L9" s="6">
        <v>4</v>
      </c>
      <c r="M9" s="6">
        <v>2</v>
      </c>
      <c r="N9" s="6">
        <v>0</v>
      </c>
      <c r="O9" s="6">
        <f t="shared" si="1"/>
        <v>0</v>
      </c>
      <c r="P9" s="6">
        <f t="shared" si="0"/>
        <v>0</v>
      </c>
      <c r="Q9" s="6">
        <f t="shared" si="0"/>
        <v>0</v>
      </c>
      <c r="R9" s="6">
        <f t="shared" si="0"/>
        <v>0</v>
      </c>
      <c r="S9" s="6">
        <f t="shared" si="0"/>
        <v>0</v>
      </c>
      <c r="T9" s="26">
        <f t="shared" si="0"/>
        <v>0</v>
      </c>
      <c r="U9" s="31">
        <f t="shared" si="2"/>
        <v>0</v>
      </c>
      <c r="V9" s="32"/>
      <c r="W9" s="11"/>
      <c r="X9" s="33"/>
    </row>
    <row r="10" spans="1:24" ht="41.4" customHeight="1" thickBot="1">
      <c r="A10" s="7" t="s">
        <v>6</v>
      </c>
      <c r="B10" s="22" t="s">
        <v>122</v>
      </c>
      <c r="C10" s="6">
        <f>Fragebogen!B11</f>
        <v>0</v>
      </c>
      <c r="D10" s="6">
        <f>Fragebogen!C11</f>
        <v>0</v>
      </c>
      <c r="E10" s="6">
        <f>Fragebogen!D11</f>
        <v>0</v>
      </c>
      <c r="F10" s="6">
        <f>Fragebogen!E11</f>
        <v>0</v>
      </c>
      <c r="G10" s="6">
        <f>Fragebogen!F11</f>
        <v>0</v>
      </c>
      <c r="H10" s="6">
        <f>Fragebogen!G11</f>
        <v>0</v>
      </c>
      <c r="I10" s="6">
        <v>10</v>
      </c>
      <c r="J10" s="6">
        <v>8</v>
      </c>
      <c r="K10" s="6">
        <v>6</v>
      </c>
      <c r="L10" s="6">
        <v>4</v>
      </c>
      <c r="M10" s="6">
        <v>2</v>
      </c>
      <c r="N10" s="6">
        <v>0</v>
      </c>
      <c r="O10" s="6">
        <f t="shared" si="1"/>
        <v>0</v>
      </c>
      <c r="P10" s="6">
        <f t="shared" si="0"/>
        <v>0</v>
      </c>
      <c r="Q10" s="6">
        <f t="shared" si="0"/>
        <v>0</v>
      </c>
      <c r="R10" s="6">
        <f t="shared" si="0"/>
        <v>0</v>
      </c>
      <c r="S10" s="6">
        <f t="shared" si="0"/>
        <v>0</v>
      </c>
      <c r="T10" s="26">
        <f t="shared" si="0"/>
        <v>0</v>
      </c>
      <c r="U10" s="34">
        <f t="shared" si="2"/>
        <v>0</v>
      </c>
      <c r="V10" s="35"/>
      <c r="W10" s="36"/>
      <c r="X10" s="37"/>
    </row>
    <row r="11" spans="1:24" ht="30" customHeight="1" thickBot="1">
      <c r="A11" s="10" t="s">
        <v>23</v>
      </c>
      <c r="B11" s="12" t="str">
        <f>'Liste der Facetten'!B10</f>
        <v>Optimierung von Vorgängen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26"/>
      <c r="U11" s="27"/>
      <c r="V11" s="28">
        <f>SUM(U12:U13)</f>
        <v>0</v>
      </c>
      <c r="W11" s="29">
        <f>V11/20</f>
        <v>0</v>
      </c>
      <c r="X11" s="30" t="str">
        <f>B11</f>
        <v>Optimierung von Vorgängen</v>
      </c>
    </row>
    <row r="12" spans="1:24" ht="35.4" customHeight="1">
      <c r="A12" s="7" t="s">
        <v>9</v>
      </c>
      <c r="B12" s="19" t="s">
        <v>123</v>
      </c>
      <c r="C12" s="6">
        <f>Fragebogen!B12</f>
        <v>0</v>
      </c>
      <c r="D12" s="6">
        <f>Fragebogen!C12</f>
        <v>0</v>
      </c>
      <c r="E12" s="6">
        <f>Fragebogen!D12</f>
        <v>0</v>
      </c>
      <c r="F12" s="6">
        <f>Fragebogen!E12</f>
        <v>0</v>
      </c>
      <c r="G12" s="6">
        <f>Fragebogen!F12</f>
        <v>0</v>
      </c>
      <c r="H12" s="6">
        <f>Fragebogen!G12</f>
        <v>0</v>
      </c>
      <c r="I12" s="6">
        <v>10</v>
      </c>
      <c r="J12" s="6">
        <v>8</v>
      </c>
      <c r="K12" s="6">
        <v>6</v>
      </c>
      <c r="L12" s="6">
        <v>4</v>
      </c>
      <c r="M12" s="6">
        <v>2</v>
      </c>
      <c r="N12" s="6">
        <v>0</v>
      </c>
      <c r="O12" s="6">
        <f t="shared" si="1"/>
        <v>0</v>
      </c>
      <c r="P12" s="6">
        <f t="shared" si="0"/>
        <v>0</v>
      </c>
      <c r="Q12" s="6">
        <f t="shared" si="0"/>
        <v>0</v>
      </c>
      <c r="R12" s="6">
        <f t="shared" si="0"/>
        <v>0</v>
      </c>
      <c r="S12" s="6">
        <f t="shared" si="0"/>
        <v>0</v>
      </c>
      <c r="T12" s="26">
        <f t="shared" si="0"/>
        <v>0</v>
      </c>
      <c r="U12" s="31">
        <f t="shared" si="2"/>
        <v>0</v>
      </c>
      <c r="V12" s="32"/>
      <c r="W12" s="11"/>
      <c r="X12" s="33"/>
    </row>
    <row r="13" spans="1:24" ht="58.8" customHeight="1" thickBot="1">
      <c r="A13" s="7" t="s">
        <v>10</v>
      </c>
      <c r="B13" s="22" t="s">
        <v>124</v>
      </c>
      <c r="C13" s="6">
        <f>Fragebogen!B13</f>
        <v>0</v>
      </c>
      <c r="D13" s="6">
        <f>Fragebogen!C13</f>
        <v>0</v>
      </c>
      <c r="E13" s="6">
        <f>Fragebogen!D13</f>
        <v>0</v>
      </c>
      <c r="F13" s="6">
        <f>Fragebogen!E13</f>
        <v>0</v>
      </c>
      <c r="G13" s="6">
        <f>Fragebogen!F13</f>
        <v>0</v>
      </c>
      <c r="H13" s="6">
        <f>Fragebogen!G13</f>
        <v>0</v>
      </c>
      <c r="I13" s="6">
        <v>10</v>
      </c>
      <c r="J13" s="6">
        <v>8</v>
      </c>
      <c r="K13" s="6">
        <v>6</v>
      </c>
      <c r="L13" s="6">
        <v>4</v>
      </c>
      <c r="M13" s="6">
        <v>2</v>
      </c>
      <c r="N13" s="6">
        <v>0</v>
      </c>
      <c r="O13" s="6">
        <f t="shared" si="1"/>
        <v>0</v>
      </c>
      <c r="P13" s="6">
        <f t="shared" si="0"/>
        <v>0</v>
      </c>
      <c r="Q13" s="6">
        <f t="shared" si="0"/>
        <v>0</v>
      </c>
      <c r="R13" s="6">
        <f t="shared" si="0"/>
        <v>0</v>
      </c>
      <c r="S13" s="6">
        <f t="shared" si="0"/>
        <v>0</v>
      </c>
      <c r="T13" s="26">
        <f t="shared" si="0"/>
        <v>0</v>
      </c>
      <c r="U13" s="34">
        <f t="shared" si="2"/>
        <v>0</v>
      </c>
      <c r="V13" s="35"/>
      <c r="W13" s="36"/>
      <c r="X13" s="37"/>
    </row>
    <row r="14" spans="1:24" ht="25.2" customHeight="1" thickBot="1">
      <c r="A14" s="10" t="s">
        <v>24</v>
      </c>
      <c r="B14" s="12" t="str">
        <f>'Liste der Facetten'!B11</f>
        <v>Transparenz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26"/>
      <c r="U14" s="27"/>
      <c r="V14" s="28">
        <f>SUM(U15:U16)</f>
        <v>0</v>
      </c>
      <c r="W14" s="29">
        <f>V14/20</f>
        <v>0</v>
      </c>
      <c r="X14" s="30" t="str">
        <f>B14</f>
        <v>Transparenz</v>
      </c>
    </row>
    <row r="15" spans="1:24" ht="40.799999999999997" customHeight="1">
      <c r="A15" s="7" t="s">
        <v>11</v>
      </c>
      <c r="B15" s="19" t="s">
        <v>125</v>
      </c>
      <c r="C15" s="6">
        <f>Fragebogen!B14</f>
        <v>0</v>
      </c>
      <c r="D15" s="6">
        <f>Fragebogen!C14</f>
        <v>0</v>
      </c>
      <c r="E15" s="6">
        <f>Fragebogen!D14</f>
        <v>0</v>
      </c>
      <c r="F15" s="6">
        <f>Fragebogen!E14</f>
        <v>0</v>
      </c>
      <c r="G15" s="6">
        <f>Fragebogen!F14</f>
        <v>0</v>
      </c>
      <c r="H15" s="6">
        <f>Fragebogen!G14</f>
        <v>0</v>
      </c>
      <c r="I15" s="6">
        <v>10</v>
      </c>
      <c r="J15" s="6">
        <v>8</v>
      </c>
      <c r="K15" s="6">
        <v>6</v>
      </c>
      <c r="L15" s="6">
        <v>4</v>
      </c>
      <c r="M15" s="6">
        <v>2</v>
      </c>
      <c r="N15" s="6">
        <v>0</v>
      </c>
      <c r="O15" s="6">
        <f t="shared" si="1"/>
        <v>0</v>
      </c>
      <c r="P15" s="6">
        <f t="shared" si="0"/>
        <v>0</v>
      </c>
      <c r="Q15" s="6">
        <f t="shared" si="0"/>
        <v>0</v>
      </c>
      <c r="R15" s="6">
        <f t="shared" si="0"/>
        <v>0</v>
      </c>
      <c r="S15" s="6">
        <f t="shared" si="0"/>
        <v>0</v>
      </c>
      <c r="T15" s="26">
        <f t="shared" si="0"/>
        <v>0</v>
      </c>
      <c r="U15" s="31">
        <f t="shared" si="2"/>
        <v>0</v>
      </c>
      <c r="V15" s="6"/>
      <c r="W15" s="3"/>
      <c r="X15" s="33"/>
    </row>
    <row r="16" spans="1:24" ht="26.4" customHeight="1" thickBot="1">
      <c r="A16" s="7" t="s">
        <v>12</v>
      </c>
      <c r="B16" s="22" t="s">
        <v>126</v>
      </c>
      <c r="C16" s="6">
        <f>Fragebogen!B15</f>
        <v>0</v>
      </c>
      <c r="D16" s="6">
        <f>Fragebogen!C15</f>
        <v>0</v>
      </c>
      <c r="E16" s="6">
        <f>Fragebogen!D15</f>
        <v>0</v>
      </c>
      <c r="F16" s="6">
        <f>Fragebogen!E15</f>
        <v>0</v>
      </c>
      <c r="G16" s="6">
        <f>Fragebogen!F15</f>
        <v>0</v>
      </c>
      <c r="H16" s="6">
        <f>Fragebogen!G15</f>
        <v>0</v>
      </c>
      <c r="I16" s="6">
        <v>10</v>
      </c>
      <c r="J16" s="6">
        <v>8</v>
      </c>
      <c r="K16" s="6">
        <v>6</v>
      </c>
      <c r="L16" s="6">
        <v>4</v>
      </c>
      <c r="M16" s="6">
        <v>2</v>
      </c>
      <c r="N16" s="6">
        <v>0</v>
      </c>
      <c r="O16" s="6">
        <f t="shared" si="1"/>
        <v>0</v>
      </c>
      <c r="P16" s="6">
        <f t="shared" si="0"/>
        <v>0</v>
      </c>
      <c r="Q16" s="6">
        <f t="shared" si="0"/>
        <v>0</v>
      </c>
      <c r="R16" s="6">
        <f t="shared" si="0"/>
        <v>0</v>
      </c>
      <c r="S16" s="6">
        <f t="shared" si="0"/>
        <v>0</v>
      </c>
      <c r="T16" s="26">
        <f t="shared" si="0"/>
        <v>0</v>
      </c>
      <c r="U16" s="34">
        <f t="shared" si="2"/>
        <v>0</v>
      </c>
      <c r="V16" s="38"/>
      <c r="W16" s="39"/>
      <c r="X16" s="40"/>
    </row>
    <row r="17" spans="1:24" ht="24" customHeight="1" thickBot="1">
      <c r="A17" s="10" t="s">
        <v>25</v>
      </c>
      <c r="B17" s="12" t="str">
        <f>'Liste der Facetten'!B12</f>
        <v>Vorbildfunktion</v>
      </c>
      <c r="C17" s="6"/>
      <c r="D17" s="6"/>
      <c r="E17" s="6"/>
      <c r="F17" s="6"/>
      <c r="G17" s="6"/>
      <c r="H17" s="6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27">
        <f t="shared" ref="U17:U19" si="3">SUM(O17:T17)</f>
        <v>0</v>
      </c>
      <c r="V17" s="28">
        <f>SUM(U18:U19)</f>
        <v>0</v>
      </c>
      <c r="W17" s="29">
        <f>V17/20</f>
        <v>0</v>
      </c>
      <c r="X17" s="43" t="str">
        <f>B17</f>
        <v>Vorbildfunktion</v>
      </c>
    </row>
    <row r="18" spans="1:24" ht="37.799999999999997" customHeight="1">
      <c r="A18" s="7" t="s">
        <v>13</v>
      </c>
      <c r="B18" s="19" t="s">
        <v>134</v>
      </c>
      <c r="C18" s="6">
        <f>Fragebogen!B16</f>
        <v>0</v>
      </c>
      <c r="D18" s="6">
        <f>Fragebogen!C16</f>
        <v>0</v>
      </c>
      <c r="E18" s="6">
        <f>Fragebogen!D16</f>
        <v>0</v>
      </c>
      <c r="F18" s="6">
        <f>Fragebogen!E16</f>
        <v>0</v>
      </c>
      <c r="G18" s="6">
        <f>Fragebogen!F16</f>
        <v>0</v>
      </c>
      <c r="H18" s="6">
        <f>Fragebogen!G16</f>
        <v>0</v>
      </c>
      <c r="I18" s="6">
        <v>0</v>
      </c>
      <c r="J18" s="6">
        <v>2</v>
      </c>
      <c r="K18" s="6">
        <v>4</v>
      </c>
      <c r="L18" s="6">
        <v>6</v>
      </c>
      <c r="M18" s="6">
        <v>8</v>
      </c>
      <c r="N18" s="6">
        <v>10</v>
      </c>
      <c r="O18" s="6">
        <f t="shared" ref="O18:O19" si="4">C18*I18</f>
        <v>0</v>
      </c>
      <c r="P18" s="6">
        <f t="shared" ref="P18:P19" si="5">D18*J18</f>
        <v>0</v>
      </c>
      <c r="Q18" s="6">
        <f t="shared" ref="Q18:Q19" si="6">E18*K18</f>
        <v>0</v>
      </c>
      <c r="R18" s="6">
        <f t="shared" ref="R18:R19" si="7">F18*L18</f>
        <v>0</v>
      </c>
      <c r="S18" s="6">
        <f t="shared" ref="S18:S19" si="8">G18*M18</f>
        <v>0</v>
      </c>
      <c r="T18" s="26">
        <f t="shared" ref="T18:T19" si="9">H18*N18</f>
        <v>0</v>
      </c>
      <c r="U18" s="31">
        <f t="shared" si="3"/>
        <v>0</v>
      </c>
      <c r="V18" s="6"/>
      <c r="W18" s="3"/>
    </row>
    <row r="19" spans="1:24" ht="40.049999999999997" customHeight="1" thickBot="1">
      <c r="A19" s="7" t="s">
        <v>14</v>
      </c>
      <c r="B19" s="22" t="s">
        <v>127</v>
      </c>
      <c r="C19" s="6">
        <f>Fragebogen!B17</f>
        <v>0</v>
      </c>
      <c r="D19" s="6">
        <f>Fragebogen!C17</f>
        <v>0</v>
      </c>
      <c r="E19" s="6">
        <f>Fragebogen!D17</f>
        <v>0</v>
      </c>
      <c r="F19" s="6">
        <f>Fragebogen!E17</f>
        <v>0</v>
      </c>
      <c r="G19" s="6">
        <f>Fragebogen!F17</f>
        <v>0</v>
      </c>
      <c r="H19" s="6">
        <f>Fragebogen!G17</f>
        <v>0</v>
      </c>
      <c r="I19" s="6">
        <v>10</v>
      </c>
      <c r="J19" s="6">
        <v>8</v>
      </c>
      <c r="K19" s="6">
        <v>6</v>
      </c>
      <c r="L19" s="6">
        <v>4</v>
      </c>
      <c r="M19" s="6">
        <v>2</v>
      </c>
      <c r="N19" s="6">
        <v>0</v>
      </c>
      <c r="O19" s="6">
        <f t="shared" si="4"/>
        <v>0</v>
      </c>
      <c r="P19" s="6">
        <f t="shared" si="5"/>
        <v>0</v>
      </c>
      <c r="Q19" s="6">
        <f t="shared" si="6"/>
        <v>0</v>
      </c>
      <c r="R19" s="6">
        <f t="shared" si="7"/>
        <v>0</v>
      </c>
      <c r="S19" s="6">
        <f t="shared" si="8"/>
        <v>0</v>
      </c>
      <c r="T19" s="26">
        <f t="shared" si="9"/>
        <v>0</v>
      </c>
      <c r="U19" s="34">
        <f t="shared" si="3"/>
        <v>0</v>
      </c>
      <c r="V19" s="38"/>
      <c r="W19" s="39"/>
    </row>
    <row r="20" spans="1:24" ht="40.049999999999997" customHeight="1" thickBot="1">
      <c r="B20" s="25" t="s">
        <v>142</v>
      </c>
      <c r="C20" s="44" t="s">
        <v>143</v>
      </c>
      <c r="D20" s="44" t="s">
        <v>144</v>
      </c>
      <c r="E20" s="32" t="s">
        <v>145</v>
      </c>
      <c r="F20" s="32" t="s">
        <v>146</v>
      </c>
      <c r="G20" s="45" t="s">
        <v>147</v>
      </c>
      <c r="H20" s="46" t="s">
        <v>148</v>
      </c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41"/>
      <c r="V20" s="42">
        <f>SUM(V2:V19)</f>
        <v>0</v>
      </c>
      <c r="W20" s="29">
        <f>V20/120</f>
        <v>0</v>
      </c>
      <c r="X20" s="43" t="str">
        <f>B20</f>
        <v>Auswertung</v>
      </c>
    </row>
    <row r="21" spans="1:24" ht="40.049999999999997" customHeight="1"/>
    <row r="22" spans="1:24" ht="40.049999999999997" customHeight="1"/>
    <row r="23" spans="1:24" ht="40.049999999999997" customHeight="1"/>
    <row r="24" spans="1:24" ht="40.049999999999997" customHeight="1"/>
    <row r="25" spans="1:24" ht="40.049999999999997" customHeight="1"/>
    <row r="26" spans="1:24" ht="40.049999999999997" customHeight="1"/>
    <row r="27" spans="1:24" ht="40.049999999999997" customHeight="1"/>
    <row r="28" spans="1:24" ht="40.049999999999997" customHeight="1"/>
    <row r="29" spans="1:24" ht="40.049999999999997" customHeight="1"/>
  </sheetData>
  <mergeCells count="2">
    <mergeCell ref="I1:N1"/>
    <mergeCell ref="O1:T1"/>
  </mergeCells>
  <phoneticPr fontId="0" type="noConversion"/>
  <printOptions horizontalCentered="1" gridLines="1"/>
  <pageMargins left="0.17" right="0.17" top="1.36" bottom="0.66" header="0.51181102362204722" footer="0.28000000000000003"/>
  <pageSetup paperSize="9" scale="95" orientation="landscape" r:id="rId1"/>
  <headerFooter alignWithMargins="0">
    <oddHeader>&amp;C&amp;"Verdana,Fett"&amp;16Fragebogen
TS-Index
&amp;R&amp;G</oddHeader>
    <oddFooter>&amp;L&amp;"Verdana,Standard"&amp;10&amp;F / &amp;A&amp;R&amp;"Verdana,Standard"&amp;10Mol / ThinkSimple / &amp;D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7"/>
  <dimension ref="A1:S31"/>
  <sheetViews>
    <sheetView topLeftCell="A23" zoomScaleNormal="100" workbookViewId="0">
      <selection activeCell="A22" sqref="A22:B31"/>
    </sheetView>
  </sheetViews>
  <sheetFormatPr baseColWidth="10" defaultRowHeight="30" customHeight="1"/>
  <cols>
    <col min="1" max="1" width="40.08984375" style="1" bestFit="1" customWidth="1"/>
    <col min="2" max="2" width="56.90625" style="16" customWidth="1"/>
    <col min="3" max="17" width="10.90625" style="3"/>
    <col min="18" max="18" width="10.90625" style="11"/>
    <col min="19" max="19" width="10.90625" style="3"/>
    <col min="20" max="16384" width="10.90625" style="2"/>
  </cols>
  <sheetData>
    <row r="1" spans="1:2" ht="40.049999999999997" customHeight="1" thickBot="1">
      <c r="A1" s="17" t="s">
        <v>48</v>
      </c>
      <c r="B1" s="18" t="s">
        <v>90</v>
      </c>
    </row>
    <row r="2" spans="1:2" ht="40.049999999999997" customHeight="1">
      <c r="A2" s="1" t="s">
        <v>81</v>
      </c>
      <c r="B2" s="16" t="s">
        <v>111</v>
      </c>
    </row>
    <row r="3" spans="1:2" ht="40.049999999999997" customHeight="1">
      <c r="A3" s="1" t="s">
        <v>75</v>
      </c>
      <c r="B3" s="16" t="s">
        <v>104</v>
      </c>
    </row>
    <row r="4" spans="1:2" ht="40.049999999999997" customHeight="1">
      <c r="A4" s="1" t="s">
        <v>33</v>
      </c>
      <c r="B4" s="16" t="s">
        <v>116</v>
      </c>
    </row>
    <row r="5" spans="1:2" ht="40.049999999999997" customHeight="1">
      <c r="A5" s="1" t="s">
        <v>58</v>
      </c>
      <c r="B5" s="16" t="s">
        <v>102</v>
      </c>
    </row>
    <row r="6" spans="1:2" ht="40.049999999999997" customHeight="1">
      <c r="A6" s="1" t="s">
        <v>83</v>
      </c>
      <c r="B6" s="16" t="s">
        <v>113</v>
      </c>
    </row>
    <row r="7" spans="1:2" ht="40.049999999999997" customHeight="1">
      <c r="A7" s="1" t="s">
        <v>74</v>
      </c>
      <c r="B7" s="16" t="s">
        <v>103</v>
      </c>
    </row>
    <row r="8" spans="1:2" ht="40.049999999999997" customHeight="1">
      <c r="A8" s="1" t="s">
        <v>130</v>
      </c>
      <c r="B8" s="16" t="s">
        <v>108</v>
      </c>
    </row>
    <row r="9" spans="1:2" ht="40.049999999999997" customHeight="1">
      <c r="A9" s="1" t="s">
        <v>53</v>
      </c>
      <c r="B9" s="16" t="s">
        <v>95</v>
      </c>
    </row>
    <row r="10" spans="1:2" ht="40.049999999999997" customHeight="1">
      <c r="A10" s="1" t="s">
        <v>76</v>
      </c>
      <c r="B10" s="16" t="s">
        <v>105</v>
      </c>
    </row>
    <row r="11" spans="1:2" ht="40.049999999999997" customHeight="1">
      <c r="A11" s="1" t="s">
        <v>89</v>
      </c>
      <c r="B11" s="16" t="s">
        <v>118</v>
      </c>
    </row>
    <row r="12" spans="1:2" ht="40.049999999999997" customHeight="1">
      <c r="A12" s="1" t="s">
        <v>78</v>
      </c>
      <c r="B12" s="16" t="s">
        <v>107</v>
      </c>
    </row>
    <row r="13" spans="1:2" ht="40.049999999999997" customHeight="1">
      <c r="A13" s="1" t="s">
        <v>129</v>
      </c>
      <c r="B13" s="16" t="s">
        <v>119</v>
      </c>
    </row>
    <row r="14" spans="1:2" ht="40.049999999999997" customHeight="1">
      <c r="A14" s="1" t="s">
        <v>55</v>
      </c>
      <c r="B14" s="16" t="s">
        <v>97</v>
      </c>
    </row>
    <row r="15" spans="1:2" ht="40.049999999999997" customHeight="1">
      <c r="A15" s="1" t="s">
        <v>80</v>
      </c>
      <c r="B15" s="16" t="s">
        <v>110</v>
      </c>
    </row>
    <row r="16" spans="1:2" ht="40.049999999999997" customHeight="1">
      <c r="A16" s="1" t="s">
        <v>52</v>
      </c>
      <c r="B16" s="16" t="s">
        <v>94</v>
      </c>
    </row>
    <row r="17" spans="1:2" ht="40.049999999999997" customHeight="1">
      <c r="A17" s="1" t="s">
        <v>51</v>
      </c>
      <c r="B17" s="16" t="s">
        <v>93</v>
      </c>
    </row>
    <row r="18" spans="1:2" ht="40.049999999999997" customHeight="1">
      <c r="A18" s="1" t="s">
        <v>57</v>
      </c>
      <c r="B18" s="16" t="s">
        <v>99</v>
      </c>
    </row>
    <row r="19" spans="1:2" ht="40.049999999999997" customHeight="1">
      <c r="A19" s="1" t="s">
        <v>77</v>
      </c>
      <c r="B19" s="16" t="s">
        <v>106</v>
      </c>
    </row>
    <row r="20" spans="1:2" ht="40.049999999999997" customHeight="1">
      <c r="A20" s="1" t="s">
        <v>82</v>
      </c>
      <c r="B20" s="16" t="s">
        <v>112</v>
      </c>
    </row>
    <row r="21" spans="1:2" ht="40.049999999999997" customHeight="1">
      <c r="A21" s="1" t="s">
        <v>88</v>
      </c>
      <c r="B21" s="16" t="s">
        <v>117</v>
      </c>
    </row>
    <row r="22" spans="1:2" ht="40.049999999999997" customHeight="1">
      <c r="A22" s="1" t="s">
        <v>7</v>
      </c>
      <c r="B22" s="16" t="s">
        <v>115</v>
      </c>
    </row>
    <row r="23" spans="1:2" ht="40.049999999999997" customHeight="1">
      <c r="A23" s="1" t="s">
        <v>54</v>
      </c>
      <c r="B23" s="16" t="s">
        <v>96</v>
      </c>
    </row>
    <row r="24" spans="1:2" ht="40.049999999999997" customHeight="1">
      <c r="A24" s="1" t="s">
        <v>84</v>
      </c>
      <c r="B24" s="16" t="s">
        <v>114</v>
      </c>
    </row>
    <row r="25" spans="1:2" ht="40.049999999999997" customHeight="1">
      <c r="A25" s="1" t="s">
        <v>50</v>
      </c>
      <c r="B25" s="16" t="s">
        <v>92</v>
      </c>
    </row>
    <row r="26" spans="1:2" ht="40.049999999999997" customHeight="1">
      <c r="A26" s="1" t="s">
        <v>39</v>
      </c>
      <c r="B26" s="16" t="s">
        <v>131</v>
      </c>
    </row>
    <row r="27" spans="1:2" ht="40.049999999999997" customHeight="1">
      <c r="A27" s="1" t="s">
        <v>79</v>
      </c>
      <c r="B27" s="16" t="s">
        <v>109</v>
      </c>
    </row>
    <row r="28" spans="1:2" ht="40.049999999999997" customHeight="1">
      <c r="A28" s="1" t="s">
        <v>8</v>
      </c>
      <c r="B28" s="16" t="s">
        <v>100</v>
      </c>
    </row>
    <row r="29" spans="1:2" ht="58.8" customHeight="1">
      <c r="A29" s="1" t="s">
        <v>49</v>
      </c>
      <c r="B29" s="16" t="s">
        <v>91</v>
      </c>
    </row>
    <row r="30" spans="1:2" ht="40.049999999999997" customHeight="1">
      <c r="A30" s="1" t="s">
        <v>56</v>
      </c>
      <c r="B30" s="16" t="s">
        <v>98</v>
      </c>
    </row>
    <row r="31" spans="1:2" ht="40.049999999999997" customHeight="1">
      <c r="A31" s="1" t="s">
        <v>27</v>
      </c>
      <c r="B31" s="16" t="s">
        <v>101</v>
      </c>
    </row>
  </sheetData>
  <phoneticPr fontId="0" type="noConversion"/>
  <printOptions horizontalCentered="1" gridLines="1"/>
  <pageMargins left="0.17" right="0.17" top="1.36" bottom="0.66" header="0.51181102362204722" footer="0.28000000000000003"/>
  <pageSetup paperSize="9" scale="85" orientation="portrait" r:id="rId1"/>
  <headerFooter alignWithMargins="0">
    <oddHeader>&amp;C&amp;"Verdana,Fett"&amp;16Fragebogen
Facetten
 des TS-Index(R)
&amp;R&amp;G</oddHeader>
    <oddFooter>&amp;L&amp;"Verdana,Standard"&amp;10&amp;F / &amp;A&amp;R&amp;"Verdana,Standard"&amp;10Mol / ThinkSimple / &amp;D</oddFooter>
  </headerFooter>
  <colBreaks count="1" manualBreakCount="1">
    <brk id="11" max="1048575" man="1"/>
  </col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/>
  <dimension ref="A1:T31"/>
  <sheetViews>
    <sheetView topLeftCell="A4" zoomScaleNormal="100" workbookViewId="0">
      <selection activeCell="B12" sqref="B12"/>
    </sheetView>
  </sheetViews>
  <sheetFormatPr baseColWidth="10" defaultRowHeight="30" customHeight="1"/>
  <cols>
    <col min="1" max="1" width="6.54296875" style="4" customWidth="1"/>
    <col min="2" max="2" width="40.08984375" style="1" bestFit="1" customWidth="1"/>
    <col min="3" max="3" width="56.90625" style="16" customWidth="1"/>
    <col min="4" max="18" width="10.90625" style="3"/>
    <col min="19" max="19" width="10.90625" style="11"/>
    <col min="20" max="20" width="10.90625" style="3"/>
    <col min="21" max="16384" width="10.90625" style="2"/>
  </cols>
  <sheetData>
    <row r="1" spans="1:3" ht="40.049999999999997" customHeight="1" thickBot="1">
      <c r="A1" s="13" t="s">
        <v>0</v>
      </c>
      <c r="B1" s="17" t="s">
        <v>48</v>
      </c>
      <c r="C1" s="18" t="s">
        <v>90</v>
      </c>
    </row>
    <row r="2" spans="1:3" ht="58.8" customHeight="1">
      <c r="A2" s="4" t="s">
        <v>15</v>
      </c>
      <c r="B2" s="1" t="s">
        <v>49</v>
      </c>
      <c r="C2" s="16" t="s">
        <v>91</v>
      </c>
    </row>
    <row r="3" spans="1:3" ht="40.049999999999997" customHeight="1">
      <c r="A3" s="4" t="s">
        <v>16</v>
      </c>
      <c r="B3" s="1" t="s">
        <v>50</v>
      </c>
      <c r="C3" s="16" t="s">
        <v>92</v>
      </c>
    </row>
    <row r="4" spans="1:3" ht="40.049999999999997" customHeight="1">
      <c r="A4" s="4" t="s">
        <v>17</v>
      </c>
      <c r="B4" s="1" t="s">
        <v>51</v>
      </c>
      <c r="C4" s="16" t="s">
        <v>93</v>
      </c>
    </row>
    <row r="5" spans="1:3" ht="40.049999999999997" customHeight="1">
      <c r="A5" s="4" t="s">
        <v>18</v>
      </c>
      <c r="B5" s="1" t="s">
        <v>52</v>
      </c>
      <c r="C5" s="16" t="s">
        <v>94</v>
      </c>
    </row>
    <row r="6" spans="1:3" ht="40.049999999999997" customHeight="1">
      <c r="A6" s="4" t="s">
        <v>19</v>
      </c>
      <c r="B6" s="1" t="s">
        <v>53</v>
      </c>
      <c r="C6" s="16" t="s">
        <v>95</v>
      </c>
    </row>
    <row r="7" spans="1:3" ht="40.049999999999997" customHeight="1">
      <c r="A7" s="4" t="s">
        <v>20</v>
      </c>
      <c r="B7" s="1" t="s">
        <v>54</v>
      </c>
      <c r="C7" s="16" t="s">
        <v>96</v>
      </c>
    </row>
    <row r="8" spans="1:3" ht="40.049999999999997" customHeight="1">
      <c r="A8" s="4" t="s">
        <v>21</v>
      </c>
      <c r="B8" s="1" t="s">
        <v>55</v>
      </c>
      <c r="C8" s="16" t="s">
        <v>97</v>
      </c>
    </row>
    <row r="9" spans="1:3" ht="40.049999999999997" customHeight="1">
      <c r="A9" s="4" t="s">
        <v>22</v>
      </c>
      <c r="B9" s="1" t="s">
        <v>56</v>
      </c>
      <c r="C9" s="16" t="s">
        <v>98</v>
      </c>
    </row>
    <row r="10" spans="1:3" ht="40.049999999999997" customHeight="1">
      <c r="A10" s="4" t="s">
        <v>23</v>
      </c>
      <c r="B10" s="1" t="s">
        <v>57</v>
      </c>
      <c r="C10" s="16" t="s">
        <v>99</v>
      </c>
    </row>
    <row r="11" spans="1:3" ht="40.049999999999997" customHeight="1">
      <c r="A11" s="4" t="s">
        <v>24</v>
      </c>
      <c r="B11" s="1" t="s">
        <v>8</v>
      </c>
      <c r="C11" s="16" t="s">
        <v>100</v>
      </c>
    </row>
    <row r="12" spans="1:3" ht="40.049999999999997" customHeight="1">
      <c r="A12" s="4" t="s">
        <v>25</v>
      </c>
      <c r="B12" s="1" t="s">
        <v>27</v>
      </c>
      <c r="C12" s="16" t="s">
        <v>101</v>
      </c>
    </row>
    <row r="13" spans="1:3" ht="40.049999999999997" customHeight="1">
      <c r="A13" s="4" t="s">
        <v>26</v>
      </c>
      <c r="B13" s="1" t="s">
        <v>58</v>
      </c>
      <c r="C13" s="16" t="s">
        <v>102</v>
      </c>
    </row>
    <row r="14" spans="1:3" ht="40.049999999999997" customHeight="1">
      <c r="A14" s="4" t="s">
        <v>59</v>
      </c>
      <c r="B14" s="1" t="s">
        <v>74</v>
      </c>
      <c r="C14" s="16" t="s">
        <v>103</v>
      </c>
    </row>
    <row r="15" spans="1:3" ht="40.049999999999997" customHeight="1">
      <c r="A15" s="4" t="s">
        <v>60</v>
      </c>
      <c r="B15" s="1" t="s">
        <v>75</v>
      </c>
      <c r="C15" s="16" t="s">
        <v>104</v>
      </c>
    </row>
    <row r="16" spans="1:3" ht="40.049999999999997" customHeight="1">
      <c r="A16" s="4" t="s">
        <v>61</v>
      </c>
      <c r="B16" s="1" t="s">
        <v>76</v>
      </c>
      <c r="C16" s="16" t="s">
        <v>105</v>
      </c>
    </row>
    <row r="17" spans="1:3" ht="40.049999999999997" customHeight="1">
      <c r="A17" s="4" t="s">
        <v>62</v>
      </c>
      <c r="B17" s="1" t="s">
        <v>77</v>
      </c>
      <c r="C17" s="16" t="s">
        <v>106</v>
      </c>
    </row>
    <row r="18" spans="1:3" ht="40.049999999999997" customHeight="1">
      <c r="A18" s="4" t="s">
        <v>63</v>
      </c>
      <c r="B18" s="1" t="s">
        <v>78</v>
      </c>
      <c r="C18" s="16" t="s">
        <v>107</v>
      </c>
    </row>
    <row r="19" spans="1:3" ht="40.049999999999997" customHeight="1">
      <c r="A19" s="4" t="s">
        <v>64</v>
      </c>
      <c r="B19" s="1" t="s">
        <v>130</v>
      </c>
      <c r="C19" s="16" t="s">
        <v>108</v>
      </c>
    </row>
    <row r="20" spans="1:3" ht="40.049999999999997" customHeight="1">
      <c r="A20" s="4" t="s">
        <v>65</v>
      </c>
      <c r="B20" s="1" t="s">
        <v>79</v>
      </c>
      <c r="C20" s="16" t="s">
        <v>109</v>
      </c>
    </row>
    <row r="21" spans="1:3" ht="40.049999999999997" customHeight="1">
      <c r="A21" s="4" t="s">
        <v>66</v>
      </c>
      <c r="B21" s="1" t="s">
        <v>80</v>
      </c>
      <c r="C21" s="16" t="s">
        <v>110</v>
      </c>
    </row>
    <row r="22" spans="1:3" ht="40.049999999999997" customHeight="1">
      <c r="A22" s="4" t="s">
        <v>67</v>
      </c>
      <c r="B22" s="1" t="s">
        <v>81</v>
      </c>
      <c r="C22" s="16" t="s">
        <v>111</v>
      </c>
    </row>
    <row r="23" spans="1:3" ht="40.049999999999997" customHeight="1">
      <c r="A23" s="4" t="s">
        <v>68</v>
      </c>
      <c r="B23" s="1" t="s">
        <v>82</v>
      </c>
      <c r="C23" s="16" t="s">
        <v>112</v>
      </c>
    </row>
    <row r="24" spans="1:3" ht="40.049999999999997" customHeight="1">
      <c r="A24" s="4" t="s">
        <v>69</v>
      </c>
      <c r="B24" s="1" t="s">
        <v>83</v>
      </c>
      <c r="C24" s="16" t="s">
        <v>113</v>
      </c>
    </row>
    <row r="25" spans="1:3" ht="40.049999999999997" customHeight="1">
      <c r="A25" s="4" t="s">
        <v>70</v>
      </c>
      <c r="B25" s="1" t="s">
        <v>84</v>
      </c>
      <c r="C25" s="16" t="s">
        <v>114</v>
      </c>
    </row>
    <row r="26" spans="1:3" ht="40.049999999999997" customHeight="1">
      <c r="A26" s="4" t="s">
        <v>71</v>
      </c>
      <c r="B26" s="1" t="s">
        <v>7</v>
      </c>
      <c r="C26" s="16" t="s">
        <v>115</v>
      </c>
    </row>
    <row r="27" spans="1:3" ht="40.049999999999997" customHeight="1">
      <c r="A27" s="4" t="s">
        <v>72</v>
      </c>
      <c r="B27" s="1" t="s">
        <v>39</v>
      </c>
      <c r="C27" s="16" t="s">
        <v>131</v>
      </c>
    </row>
    <row r="28" spans="1:3" ht="40.049999999999997" customHeight="1">
      <c r="A28" s="4" t="s">
        <v>73</v>
      </c>
      <c r="B28" s="1" t="s">
        <v>33</v>
      </c>
      <c r="C28" s="16" t="s">
        <v>116</v>
      </c>
    </row>
    <row r="29" spans="1:3" ht="40.049999999999997" customHeight="1">
      <c r="A29" s="4" t="s">
        <v>85</v>
      </c>
      <c r="B29" s="1" t="s">
        <v>88</v>
      </c>
      <c r="C29" s="16" t="s">
        <v>117</v>
      </c>
    </row>
    <row r="30" spans="1:3" ht="40.049999999999997" customHeight="1">
      <c r="A30" s="4" t="s">
        <v>86</v>
      </c>
      <c r="B30" s="1" t="s">
        <v>89</v>
      </c>
      <c r="C30" s="16" t="s">
        <v>118</v>
      </c>
    </row>
    <row r="31" spans="1:3" ht="40.049999999999997" customHeight="1">
      <c r="A31" s="4" t="s">
        <v>87</v>
      </c>
      <c r="B31" s="1" t="s">
        <v>129</v>
      </c>
      <c r="C31" s="16" t="s">
        <v>119</v>
      </c>
    </row>
  </sheetData>
  <phoneticPr fontId="0" type="noConversion"/>
  <printOptions horizontalCentered="1" gridLines="1"/>
  <pageMargins left="0.17" right="0.17" top="1.36" bottom="0.66" header="0.51181102362204722" footer="0.28000000000000003"/>
  <pageSetup paperSize="9" scale="79" orientation="portrait" r:id="rId1"/>
  <headerFooter alignWithMargins="0">
    <oddHeader>&amp;C&amp;"Verdana,Fett"&amp;16Fragebogen
Facetten
 des TS-Index(R)
&amp;R&amp;G</oddHeader>
    <oddFooter>&amp;L&amp;"Verdana,Standard"&amp;10&amp;F / &amp;A&amp;R&amp;"Verdana,Standard"&amp;10Mol / ThinkSimple / &amp;D</oddFooter>
  </headerFooter>
  <colBreaks count="1" manualBreakCount="1">
    <brk id="12" max="1048575" man="1"/>
  </col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T13"/>
  <sheetViews>
    <sheetView topLeftCell="A4" zoomScaleNormal="100" workbookViewId="0">
      <selection activeCell="C5" sqref="C5"/>
    </sheetView>
  </sheetViews>
  <sheetFormatPr baseColWidth="10" defaultRowHeight="30" customHeight="1"/>
  <cols>
    <col min="1" max="1" width="9.453125" style="4" customWidth="1"/>
    <col min="2" max="2" width="37.1796875" style="1" customWidth="1"/>
    <col min="3" max="18" width="10.90625" style="3"/>
    <col min="19" max="19" width="10.90625" style="11"/>
    <col min="20" max="20" width="10.90625" style="3"/>
    <col min="21" max="16384" width="10.90625" style="2"/>
  </cols>
  <sheetData>
    <row r="1" spans="1:2" ht="30" customHeight="1">
      <c r="A1" s="4" t="s">
        <v>0</v>
      </c>
      <c r="B1" s="14" t="s">
        <v>28</v>
      </c>
    </row>
    <row r="2" spans="1:2" ht="30" customHeight="1">
      <c r="A2" s="4" t="s">
        <v>15</v>
      </c>
      <c r="B2" s="1" t="s">
        <v>29</v>
      </c>
    </row>
    <row r="3" spans="1:2" ht="30" customHeight="1">
      <c r="A3" s="4" t="s">
        <v>16</v>
      </c>
      <c r="B3" s="1" t="s">
        <v>40</v>
      </c>
    </row>
    <row r="4" spans="1:2" ht="30" customHeight="1">
      <c r="A4" s="4" t="s">
        <v>17</v>
      </c>
      <c r="B4" s="1" t="s">
        <v>30</v>
      </c>
    </row>
    <row r="5" spans="1:2" ht="30" customHeight="1">
      <c r="A5" s="4" t="s">
        <v>18</v>
      </c>
      <c r="B5" s="1" t="s">
        <v>31</v>
      </c>
    </row>
    <row r="6" spans="1:2" ht="30" customHeight="1">
      <c r="A6" s="4" t="s">
        <v>19</v>
      </c>
      <c r="B6" s="1" t="s">
        <v>32</v>
      </c>
    </row>
    <row r="7" spans="1:2" ht="30" customHeight="1">
      <c r="A7" s="4" t="s">
        <v>20</v>
      </c>
      <c r="B7" s="1" t="s">
        <v>33</v>
      </c>
    </row>
    <row r="8" spans="1:2" ht="30" customHeight="1">
      <c r="A8" s="4" t="s">
        <v>21</v>
      </c>
      <c r="B8" s="1" t="s">
        <v>34</v>
      </c>
    </row>
    <row r="9" spans="1:2" ht="30" customHeight="1">
      <c r="A9" s="4" t="s">
        <v>22</v>
      </c>
      <c r="B9" s="1" t="s">
        <v>35</v>
      </c>
    </row>
    <row r="10" spans="1:2" ht="30" customHeight="1">
      <c r="A10" s="4" t="s">
        <v>23</v>
      </c>
      <c r="B10" s="1" t="s">
        <v>36</v>
      </c>
    </row>
    <row r="11" spans="1:2" ht="30" customHeight="1">
      <c r="A11" s="4" t="s">
        <v>24</v>
      </c>
      <c r="B11" s="1" t="s">
        <v>37</v>
      </c>
    </row>
    <row r="12" spans="1:2" ht="30" customHeight="1">
      <c r="A12" s="4" t="s">
        <v>25</v>
      </c>
      <c r="B12" s="1" t="s">
        <v>38</v>
      </c>
    </row>
    <row r="13" spans="1:2" ht="30" customHeight="1">
      <c r="A13" s="4" t="s">
        <v>26</v>
      </c>
      <c r="B13" s="1" t="s">
        <v>39</v>
      </c>
    </row>
  </sheetData>
  <phoneticPr fontId="0" type="noConversion"/>
  <printOptions horizontalCentered="1" gridLines="1"/>
  <pageMargins left="0.17" right="0.17" top="1.36" bottom="0.66" header="0.51181102362204722" footer="0.28000000000000003"/>
  <pageSetup paperSize="9" scale="95" orientation="landscape" r:id="rId1"/>
  <headerFooter alignWithMargins="0">
    <oddHeader>&amp;C&amp;"Verdana,Fett"&amp;16Fragebogen
TS-Index
&amp;R&amp;G</oddHeader>
    <oddFooter>&amp;L&amp;"Verdana,Standard"&amp;10&amp;F / &amp;A&amp;R&amp;"Verdana,Standard"&amp;10Mol / ThinkSimple / &amp;D</oddFooter>
  </headerFooter>
  <colBreaks count="1" manualBreakCount="1">
    <brk id="12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2</vt:i4>
      </vt:variant>
    </vt:vector>
  </HeadingPairs>
  <TitlesOfParts>
    <vt:vector size="8" baseType="lpstr">
      <vt:lpstr>Fragebogen</vt:lpstr>
      <vt:lpstr>Auswertung</vt:lpstr>
      <vt:lpstr>Berechnung</vt:lpstr>
      <vt:lpstr>Facettenbeschreibung</vt:lpstr>
      <vt:lpstr>Liste der Facetten</vt:lpstr>
      <vt:lpstr>Liste der Kompetenzen</vt:lpstr>
      <vt:lpstr>Facettenbeschreibung!Drucktitel</vt:lpstr>
      <vt:lpstr>'Liste der Facetten'!Drucktitel</vt:lpstr>
    </vt:vector>
  </TitlesOfParts>
  <Company>ThinkSimple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TS-Index(R) Fragebogen Auswertung</dc:title>
  <dc:creator>Dr. Karl de Molina, 089 / 930 86 - 280</dc:creator>
  <cp:lastModifiedBy>ThinkSimple</cp:lastModifiedBy>
  <cp:lastPrinted>2014-03-05T13:33:16Z</cp:lastPrinted>
  <dcterms:created xsi:type="dcterms:W3CDTF">2004-05-10T14:01:55Z</dcterms:created>
  <dcterms:modified xsi:type="dcterms:W3CDTF">2015-09-03T16:21:01Z</dcterms:modified>
</cp:coreProperties>
</file>